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орожная карта" sheetId="1" state="visible" r:id="rId1"/>
    <sheet name="Дашборд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8"/>
      <sz val="18"/>
    </font>
    <font>
      <b val="1"/>
      <color rgb="001F2937"/>
    </font>
    <font>
      <b val="1"/>
      <sz val="14"/>
    </font>
    <font>
      <b val="1"/>
      <sz val="18"/>
    </font>
    <font>
      <b val="1"/>
    </font>
  </fonts>
  <fills count="5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3EAFB"/>
      </patternFill>
    </fill>
    <fill>
      <patternFill patternType="solid">
        <fgColor rgb="00EAF4FB"/>
      </patternFill>
    </fill>
  </fills>
  <borders count="4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medium">
        <color rgb="00A78BFA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thin">
        <color rgb="00D9E2F3"/>
      </left>
      <right style="medium">
        <color rgb="00A78BFA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3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 wrapText="1"/>
    </xf>
    <xf numFmtId="0" fontId="2" fillId="2" borderId="3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0" borderId="1" applyAlignment="1" pivotButton="0" quotePrefix="0" xfId="0">
      <alignment vertical="center" wrapText="1"/>
    </xf>
    <xf numFmtId="3" fontId="0" fillId="0" borderId="2" applyAlignment="1" pivotButton="0" quotePrefix="0" xfId="0">
      <alignment vertical="center" wrapText="1"/>
    </xf>
    <xf numFmtId="3" fontId="0" fillId="0" borderId="1" applyAlignment="1" pivotButton="0" quotePrefix="0" xfId="0">
      <alignment vertical="center" wrapText="1"/>
    </xf>
    <xf numFmtId="3" fontId="0" fillId="0" borderId="3" applyAlignment="1" pivotButton="0" quotePrefix="0" xfId="0">
      <alignment vertical="center" wrapText="1"/>
    </xf>
    <xf numFmtId="3" fontId="5" fillId="4" borderId="2" pivotButton="0" quotePrefix="0" xfId="0"/>
    <xf numFmtId="3" fontId="5" fillId="4" borderId="1" pivotButton="0" quotePrefix="0" xfId="0"/>
    <xf numFmtId="3" fontId="5" fillId="4" borderId="3" pivotButton="0" quotePrefix="0" xfId="0"/>
    <xf numFmtId="0" fontId="5" fillId="2" borderId="1" pivotButton="0" quotePrefix="0" xfId="0"/>
    <xf numFmtId="3" fontId="5" fillId="2" borderId="2" pivotButton="0" quotePrefix="0" xfId="0"/>
    <xf numFmtId="3" fontId="5" fillId="2" borderId="1" pivotButton="0" quotePrefix="0" xfId="0"/>
    <xf numFmtId="3" fontId="5" fillId="2" borderId="3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4" fontId="0" fillId="0" borderId="1" applyAlignment="1" pivotButton="0" quotePrefix="0" xfId="0">
      <alignment vertical="center" wrapText="1"/>
    </xf>
    <xf numFmtId="10" fontId="0" fillId="0" borderId="1" applyAlignment="1" pivotButton="0" quotePrefix="0" xfId="0">
      <alignment vertical="center" wrapText="1"/>
    </xf>
    <xf numFmtId="9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Свод подразделений, сумма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'Дашборд'!E16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'Дашборд'!$E$17:$E$19</f>
            </numRef>
          </val>
        </ser>
        <ser>
          <idx val="1"/>
          <order val="1"/>
          <tx>
            <strRef>
              <f>'Дашборд'!F16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'Дашборд'!$F$17:$F$19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Подразделение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Сумма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Дорожная карта, накопительная сумма</a:t>
            </a:r>
          </a:p>
        </rich>
      </tx>
    </title>
    <plotArea>
      <lineChart>
        <grouping val="standard"/>
        <ser>
          <idx val="0"/>
          <order val="0"/>
          <tx>
            <strRef>
              <f>'Дашборд'!C55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'Дашборд'!$A$56:$A$86</f>
            </numRef>
          </cat>
          <val>
            <numRef>
              <f>'Дашборд'!$C$56:$C$86</f>
            </numRef>
          </val>
        </ser>
        <ser>
          <idx val="1"/>
          <order val="1"/>
          <tx>
            <strRef>
              <f>'Дашборд'!D55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'Дашборд'!$A$56:$A$86</f>
            </numRef>
          </cat>
          <val>
            <numRef>
              <f>'Дашборд'!$D$56:$D$86</f>
            </numRef>
          </val>
        </ser>
        <ser>
          <idx val="2"/>
          <order val="2"/>
          <tx>
            <strRef>
              <f>'Дашборд'!E55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'Дашборд'!$A$56:$A$86</f>
            </numRef>
          </cat>
          <val>
            <numRef>
              <f>'Дашборд'!$E$56:$E$86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10</col>
      <colOff>0</colOff>
      <row>4</row>
      <rowOff>0</rowOff>
    </from>
    <ext cx="648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10</col>
      <colOff>0</colOff>
      <row>21</row>
      <rowOff>0</rowOff>
    </from>
    <ext cx="6480000" cy="32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J40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3" customWidth="1" min="2" max="2"/>
    <col width="14" customWidth="1" min="3" max="3"/>
    <col width="35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</cols>
  <sheetData>
    <row r="1">
      <c r="A1" s="1" t="inlineStr">
        <is>
          <t>Дорожная карта</t>
        </is>
      </c>
      <c r="E1" t="inlineStr">
        <is>
          <t>Дата контроля: 31.05.2026</t>
        </is>
      </c>
    </row>
    <row r="2">
      <c r="E2" t="inlineStr">
        <is>
          <t>Период: 01.05.2026 - 31.05.2026</t>
        </is>
      </c>
    </row>
    <row r="3">
      <c r="A3" s="2" t="inlineStr">
        <is>
          <t>План и факт услуг по тренерам</t>
        </is>
      </c>
      <c r="E3" s="3" t="inlineStr">
        <is>
          <t>Неделя 1 (01.05 - 03.05)</t>
        </is>
      </c>
      <c r="O3" s="3" t="inlineStr">
        <is>
          <t>Неделя 2 (04.05 - 10.05)</t>
        </is>
      </c>
      <c r="Y3" s="3" t="inlineStr">
        <is>
          <t>Неделя 3 (11.05 - 17.05)</t>
        </is>
      </c>
      <c r="AI3" s="3" t="inlineStr">
        <is>
          <t>Неделя 4 (18.05 - 24.05)</t>
        </is>
      </c>
      <c r="AS3" s="3" t="inlineStr">
        <is>
          <t>Неделя 5 (25.05 - 31.05)</t>
        </is>
      </c>
      <c r="BD3" s="3" t="inlineStr">
        <is>
          <t>Итого за месяц</t>
        </is>
      </c>
    </row>
    <row r="4">
      <c r="A4" s="4" t="inlineStr">
        <is>
          <t>№</t>
        </is>
      </c>
      <c r="B4" s="4" t="inlineStr">
        <is>
          <t>Дата начала</t>
        </is>
      </c>
      <c r="C4" s="4" t="inlineStr">
        <is>
          <t>Статус</t>
        </is>
      </c>
      <c r="D4" s="4" t="inlineStr">
        <is>
          <t>ФИО</t>
        </is>
      </c>
      <c r="E4" s="5" t="inlineStr">
        <is>
          <t>Факт ПТ</t>
        </is>
      </c>
      <c r="F4" s="4" t="inlineStr">
        <is>
          <t>Факт секций</t>
        </is>
      </c>
      <c r="G4" s="4" t="inlineStr">
        <is>
          <t>Факт ВПТ</t>
        </is>
      </c>
      <c r="H4" s="4" t="inlineStr">
        <is>
          <t>Факт прочих</t>
        </is>
      </c>
      <c r="I4" s="4" t="inlineStr">
        <is>
          <t>Факт услуг</t>
        </is>
      </c>
      <c r="J4" s="4" t="inlineStr">
        <is>
          <t>Тех. задание услуг</t>
        </is>
      </c>
      <c r="K4" s="4" t="inlineStr">
        <is>
          <t>Разница услуг</t>
        </is>
      </c>
      <c r="L4" s="4" t="inlineStr">
        <is>
          <t>Факт ₽</t>
        </is>
      </c>
      <c r="M4" s="4" t="inlineStr">
        <is>
          <t>Тех. задание ₽</t>
        </is>
      </c>
      <c r="N4" s="6" t="inlineStr">
        <is>
          <t>Разница ₽</t>
        </is>
      </c>
      <c r="O4" s="5" t="inlineStr">
        <is>
          <t>Факт ПТ</t>
        </is>
      </c>
      <c r="P4" s="4" t="inlineStr">
        <is>
          <t>Факт секций</t>
        </is>
      </c>
      <c r="Q4" s="4" t="inlineStr">
        <is>
          <t>Факт ВПТ</t>
        </is>
      </c>
      <c r="R4" s="4" t="inlineStr">
        <is>
          <t>Факт прочих</t>
        </is>
      </c>
      <c r="S4" s="4" t="inlineStr">
        <is>
          <t>Факт услуг</t>
        </is>
      </c>
      <c r="T4" s="4" t="inlineStr">
        <is>
          <t>Тех. задание услуг</t>
        </is>
      </c>
      <c r="U4" s="4" t="inlineStr">
        <is>
          <t>Разница услуг</t>
        </is>
      </c>
      <c r="V4" s="4" t="inlineStr">
        <is>
          <t>Факт ₽</t>
        </is>
      </c>
      <c r="W4" s="4" t="inlineStr">
        <is>
          <t>Тех. задание ₽</t>
        </is>
      </c>
      <c r="X4" s="6" t="inlineStr">
        <is>
          <t>Разница ₽</t>
        </is>
      </c>
      <c r="Y4" s="5" t="inlineStr">
        <is>
          <t>Факт ПТ</t>
        </is>
      </c>
      <c r="Z4" s="4" t="inlineStr">
        <is>
          <t>Факт секций</t>
        </is>
      </c>
      <c r="AA4" s="4" t="inlineStr">
        <is>
          <t>Факт ВПТ</t>
        </is>
      </c>
      <c r="AB4" s="4" t="inlineStr">
        <is>
          <t>Факт прочих</t>
        </is>
      </c>
      <c r="AC4" s="4" t="inlineStr">
        <is>
          <t>Факт услуг</t>
        </is>
      </c>
      <c r="AD4" s="4" t="inlineStr">
        <is>
          <t>Тех. задание услуг</t>
        </is>
      </c>
      <c r="AE4" s="4" t="inlineStr">
        <is>
          <t>Разница услуг</t>
        </is>
      </c>
      <c r="AF4" s="4" t="inlineStr">
        <is>
          <t>Факт ₽</t>
        </is>
      </c>
      <c r="AG4" s="4" t="inlineStr">
        <is>
          <t>Тех. задание ₽</t>
        </is>
      </c>
      <c r="AH4" s="6" t="inlineStr">
        <is>
          <t>Разница ₽</t>
        </is>
      </c>
      <c r="AI4" s="5" t="inlineStr">
        <is>
          <t>Факт ПТ</t>
        </is>
      </c>
      <c r="AJ4" s="4" t="inlineStr">
        <is>
          <t>Факт секций</t>
        </is>
      </c>
      <c r="AK4" s="4" t="inlineStr">
        <is>
          <t>Факт ВПТ</t>
        </is>
      </c>
      <c r="AL4" s="4" t="inlineStr">
        <is>
          <t>Факт прочих</t>
        </is>
      </c>
      <c r="AM4" s="4" t="inlineStr">
        <is>
          <t>Факт услуг</t>
        </is>
      </c>
      <c r="AN4" s="4" t="inlineStr">
        <is>
          <t>Тех. задание услуг</t>
        </is>
      </c>
      <c r="AO4" s="4" t="inlineStr">
        <is>
          <t>Разница услуг</t>
        </is>
      </c>
      <c r="AP4" s="4" t="inlineStr">
        <is>
          <t>Факт ₽</t>
        </is>
      </c>
      <c r="AQ4" s="4" t="inlineStr">
        <is>
          <t>Тех. задание ₽</t>
        </is>
      </c>
      <c r="AR4" s="6" t="inlineStr">
        <is>
          <t>Разница ₽</t>
        </is>
      </c>
      <c r="AS4" s="5" t="inlineStr">
        <is>
          <t>Факт ПТ</t>
        </is>
      </c>
      <c r="AT4" s="4" t="inlineStr">
        <is>
          <t>Факт секций</t>
        </is>
      </c>
      <c r="AU4" s="4" t="inlineStr">
        <is>
          <t>Факт ВПТ</t>
        </is>
      </c>
      <c r="AV4" s="4" t="inlineStr">
        <is>
          <t>Факт прочих</t>
        </is>
      </c>
      <c r="AW4" s="4" t="inlineStr">
        <is>
          <t>Факт услуг</t>
        </is>
      </c>
      <c r="AX4" s="4" t="inlineStr">
        <is>
          <t>Тех. задание услуг</t>
        </is>
      </c>
      <c r="AY4" s="4" t="inlineStr">
        <is>
          <t>Разница услуг</t>
        </is>
      </c>
      <c r="AZ4" s="4" t="inlineStr">
        <is>
          <t>Факт ₽</t>
        </is>
      </c>
      <c r="BA4" s="4" t="inlineStr">
        <is>
          <t>Тех. задание ₽</t>
        </is>
      </c>
      <c r="BB4" s="6" t="inlineStr">
        <is>
          <t>Разница ₽</t>
        </is>
      </c>
      <c r="BD4" s="4" t="inlineStr">
        <is>
          <t>Тех. задание услуг</t>
        </is>
      </c>
      <c r="BE4" s="4" t="inlineStr">
        <is>
          <t>Факт услуг</t>
        </is>
      </c>
      <c r="BF4" s="4" t="inlineStr">
        <is>
          <t>Разница услуг</t>
        </is>
      </c>
      <c r="BG4" s="4" t="inlineStr">
        <is>
          <t>Тех. задание ₽</t>
        </is>
      </c>
      <c r="BH4" s="4" t="inlineStr">
        <is>
          <t>Факт ₽</t>
        </is>
      </c>
      <c r="BI4" s="4" t="inlineStr">
        <is>
          <t>Разница ₽</t>
        </is>
      </c>
      <c r="BJ4" s="4" t="inlineStr">
        <is>
          <t>Ранрейт ₽</t>
        </is>
      </c>
    </row>
    <row r="5">
      <c r="A5" s="7" t="n"/>
      <c r="B5" s="7" t="n"/>
      <c r="C5" s="7" t="n"/>
      <c r="D5" s="7" t="inlineStr">
        <is>
          <t>БАССЕЙН</t>
        </is>
      </c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  <c r="AE5" s="7" t="n"/>
      <c r="AF5" s="7" t="n"/>
      <c r="AG5" s="7" t="n"/>
      <c r="AH5" s="7" t="n"/>
      <c r="AI5" s="7" t="n"/>
      <c r="AJ5" s="7" t="n"/>
      <c r="AK5" s="7" t="n"/>
      <c r="AL5" s="7" t="n"/>
      <c r="AM5" s="7" t="n"/>
      <c r="AN5" s="7" t="n"/>
      <c r="AO5" s="7" t="n"/>
      <c r="AP5" s="7" t="n"/>
      <c r="AQ5" s="7" t="n"/>
      <c r="AR5" s="7" t="n"/>
      <c r="AS5" s="7" t="n"/>
      <c r="AT5" s="7" t="n"/>
      <c r="AU5" s="7" t="n"/>
      <c r="AV5" s="7" t="n"/>
      <c r="AW5" s="7" t="n"/>
      <c r="AX5" s="7" t="n"/>
      <c r="AY5" s="7" t="n"/>
      <c r="AZ5" s="7" t="n"/>
      <c r="BA5" s="7" t="n"/>
      <c r="BB5" s="7" t="n"/>
      <c r="BC5" s="7" t="n"/>
      <c r="BD5" s="7" t="n"/>
      <c r="BE5" s="7" t="n"/>
      <c r="BF5" s="7" t="n"/>
      <c r="BG5" s="7" t="n"/>
      <c r="BH5" s="7" t="n"/>
      <c r="BI5" s="7" t="n"/>
      <c r="BJ5" s="7" t="n"/>
    </row>
    <row r="6">
      <c r="A6" s="8" t="n">
        <v>1</v>
      </c>
      <c r="B6" s="8" t="inlineStr">
        <is>
          <t>2026-03-21</t>
        </is>
      </c>
      <c r="C6" s="8" t="inlineStr">
        <is>
          <t>ПТ</t>
        </is>
      </c>
      <c r="D6" s="8" t="inlineStr">
        <is>
          <t>Выродова Анастасия Александровна</t>
        </is>
      </c>
      <c r="E6" s="9" t="n">
        <v>6</v>
      </c>
      <c r="F6" s="10" t="n">
        <v>0</v>
      </c>
      <c r="G6" s="10" t="n">
        <v>3</v>
      </c>
      <c r="H6" s="10" t="n">
        <v>0</v>
      </c>
      <c r="I6" s="10" t="n">
        <v>9</v>
      </c>
      <c r="J6" s="10" t="n">
        <v>8.67972027972028</v>
      </c>
      <c r="K6" s="10">
        <f>I6-J6</f>
        <v/>
      </c>
      <c r="L6" s="10" t="n">
        <v>14061.5</v>
      </c>
      <c r="M6" s="10" t="n">
        <v>10567.23610762634</v>
      </c>
      <c r="N6" s="11">
        <f>L6-M6</f>
        <v/>
      </c>
      <c r="O6" s="9" t="n">
        <v>20</v>
      </c>
      <c r="P6" s="10" t="n">
        <v>0</v>
      </c>
      <c r="Q6" s="10" t="n">
        <v>9</v>
      </c>
      <c r="R6" s="10" t="n">
        <v>0</v>
      </c>
      <c r="S6" s="10" t="n">
        <v>29</v>
      </c>
      <c r="T6" s="10" t="n">
        <v>24.58006993006993</v>
      </c>
      <c r="U6" s="10">
        <f>S6-T6</f>
        <v/>
      </c>
      <c r="V6" s="10" t="n">
        <v>40212.37</v>
      </c>
      <c r="W6" s="10" t="n">
        <v>29408.19097309341</v>
      </c>
      <c r="X6" s="11">
        <f>V6-W6</f>
        <v/>
      </c>
      <c r="Y6" s="9" t="n">
        <v>15</v>
      </c>
      <c r="Z6" s="10" t="n">
        <v>1</v>
      </c>
      <c r="AA6" s="10" t="n">
        <v>0</v>
      </c>
      <c r="AB6" s="10" t="n">
        <v>0</v>
      </c>
      <c r="AC6" s="10" t="n">
        <v>16</v>
      </c>
      <c r="AD6" s="10" t="n">
        <v>24.58006993006993</v>
      </c>
      <c r="AE6" s="10">
        <f>AC6-AD6</f>
        <v/>
      </c>
      <c r="AF6" s="10" t="n">
        <v>31872.63</v>
      </c>
      <c r="AG6" s="10" t="n">
        <v>29408.19097309341</v>
      </c>
      <c r="AH6" s="11">
        <f>AF6-AG6</f>
        <v/>
      </c>
      <c r="AI6" s="9" t="n">
        <v>19</v>
      </c>
      <c r="AJ6" s="10" t="n">
        <v>10</v>
      </c>
      <c r="AK6" s="10" t="n">
        <v>2</v>
      </c>
      <c r="AL6" s="10" t="n">
        <v>0</v>
      </c>
      <c r="AM6" s="10" t="n">
        <v>31</v>
      </c>
      <c r="AN6" s="10" t="n">
        <v>24.58006993006993</v>
      </c>
      <c r="AO6" s="10">
        <f>AM6-AN6</f>
        <v/>
      </c>
      <c r="AP6" s="10" t="n">
        <v>50416.99</v>
      </c>
      <c r="AQ6" s="10" t="n">
        <v>29408.19097309341</v>
      </c>
      <c r="AR6" s="11">
        <f>AP6-AQ6</f>
        <v/>
      </c>
      <c r="AS6" s="9" t="n">
        <v>26</v>
      </c>
      <c r="AT6" s="10" t="n">
        <v>10</v>
      </c>
      <c r="AU6" s="10" t="n">
        <v>3</v>
      </c>
      <c r="AV6" s="10" t="n">
        <v>0</v>
      </c>
      <c r="AW6" s="10" t="n">
        <v>39</v>
      </c>
      <c r="AX6" s="10" t="n">
        <v>24.58006993006991</v>
      </c>
      <c r="AY6" s="10">
        <f>AW6-AX6</f>
        <v/>
      </c>
      <c r="AZ6" s="10" t="n">
        <v>63868.38</v>
      </c>
      <c r="BA6" s="10" t="n">
        <v>29408.19097309341</v>
      </c>
      <c r="BB6" s="11">
        <f>AZ6-BA6</f>
        <v/>
      </c>
      <c r="BD6" s="10">
        <f>SUM(J6,T6,AD6,AN6,AX6)</f>
        <v/>
      </c>
      <c r="BE6" s="10">
        <f>SUM(I6,S6,AC6,AM6,AW6)</f>
        <v/>
      </c>
      <c r="BF6" s="10">
        <f>BE6-BD6</f>
        <v/>
      </c>
      <c r="BG6" s="10">
        <f>SUM(M6,W6,AG6,AQ6,BA6)</f>
        <v/>
      </c>
      <c r="BH6" s="10">
        <f>SUM(L6,V6,AF6,AP6,AZ6)</f>
        <v/>
      </c>
      <c r="BI6" s="10">
        <f>BH6-BG6</f>
        <v/>
      </c>
      <c r="BJ6" s="10">
        <f>IFERROR(BH6/31*31,0)</f>
        <v/>
      </c>
    </row>
    <row r="7">
      <c r="A7" s="8" t="n">
        <v>2</v>
      </c>
      <c r="B7" s="8" t="inlineStr">
        <is>
          <t>2026-03-21</t>
        </is>
      </c>
      <c r="C7" s="8" t="inlineStr">
        <is>
          <t>ПТ</t>
        </is>
      </c>
      <c r="D7" s="8" t="inlineStr">
        <is>
          <t>Куликов Сергей Анатольевич</t>
        </is>
      </c>
      <c r="E7" s="9" t="n">
        <v>6</v>
      </c>
      <c r="F7" s="10" t="n">
        <v>5</v>
      </c>
      <c r="G7" s="10" t="n">
        <v>2</v>
      </c>
      <c r="H7" s="10" t="n">
        <v>0</v>
      </c>
      <c r="I7" s="10" t="n">
        <v>13</v>
      </c>
      <c r="J7" s="10" t="n">
        <v>14.1958041958042</v>
      </c>
      <c r="K7" s="10">
        <f>I7-J7</f>
        <v/>
      </c>
      <c r="L7" s="10" t="n">
        <v>18122.5</v>
      </c>
      <c r="M7" s="10" t="n">
        <v>18999.59378165266</v>
      </c>
      <c r="N7" s="11">
        <f>L7-M7</f>
        <v/>
      </c>
      <c r="O7" s="9" t="n">
        <v>12</v>
      </c>
      <c r="P7" s="10" t="n">
        <v>9</v>
      </c>
      <c r="Q7" s="10" t="n">
        <v>4</v>
      </c>
      <c r="R7" s="10" t="n">
        <v>0</v>
      </c>
      <c r="S7" s="10" t="n">
        <v>25</v>
      </c>
      <c r="T7" s="10" t="n">
        <v>40.20104895104895</v>
      </c>
      <c r="U7" s="10">
        <f>S7-T7</f>
        <v/>
      </c>
      <c r="V7" s="10" t="n">
        <v>36896.5</v>
      </c>
      <c r="W7" s="10" t="n">
        <v>52875.10155458682</v>
      </c>
      <c r="X7" s="11">
        <f>V7-W7</f>
        <v/>
      </c>
      <c r="Y7" s="9" t="n">
        <v>15</v>
      </c>
      <c r="Z7" s="10" t="n">
        <v>21</v>
      </c>
      <c r="AA7" s="10" t="n">
        <v>3</v>
      </c>
      <c r="AB7" s="10" t="n">
        <v>0</v>
      </c>
      <c r="AC7" s="10" t="n">
        <v>39</v>
      </c>
      <c r="AD7" s="10" t="n">
        <v>40.20104895104895</v>
      </c>
      <c r="AE7" s="10">
        <f>AC7-AD7</f>
        <v/>
      </c>
      <c r="AF7" s="10" t="n">
        <v>57190.5</v>
      </c>
      <c r="AG7" s="10" t="n">
        <v>52875.10155458682</v>
      </c>
      <c r="AH7" s="11">
        <f>AF7-AG7</f>
        <v/>
      </c>
      <c r="AI7" s="9" t="n">
        <v>24</v>
      </c>
      <c r="AJ7" s="10" t="n">
        <v>24</v>
      </c>
      <c r="AK7" s="10" t="n">
        <v>2</v>
      </c>
      <c r="AL7" s="10" t="n">
        <v>0</v>
      </c>
      <c r="AM7" s="10" t="n">
        <v>50</v>
      </c>
      <c r="AN7" s="10" t="n">
        <v>40.20104895104895</v>
      </c>
      <c r="AO7" s="10">
        <f>AM7-AN7</f>
        <v/>
      </c>
      <c r="AP7" s="10" t="n">
        <v>80030.5</v>
      </c>
      <c r="AQ7" s="10" t="n">
        <v>52875.10155458682</v>
      </c>
      <c r="AR7" s="11">
        <f>AP7-AQ7</f>
        <v/>
      </c>
      <c r="AS7" s="9" t="n">
        <v>16</v>
      </c>
      <c r="AT7" s="10" t="n">
        <v>22</v>
      </c>
      <c r="AU7" s="10" t="n">
        <v>1</v>
      </c>
      <c r="AV7" s="10" t="n">
        <v>0</v>
      </c>
      <c r="AW7" s="10" t="n">
        <v>39</v>
      </c>
      <c r="AX7" s="10" t="n">
        <v>40.20104895104893</v>
      </c>
      <c r="AY7" s="10">
        <f>AW7-AX7</f>
        <v/>
      </c>
      <c r="AZ7" s="10" t="n">
        <v>58727</v>
      </c>
      <c r="BA7" s="10" t="n">
        <v>52875.10155458681</v>
      </c>
      <c r="BB7" s="11">
        <f>AZ7-BA7</f>
        <v/>
      </c>
      <c r="BD7" s="10">
        <f>SUM(J7,T7,AD7,AN7,AX7)</f>
        <v/>
      </c>
      <c r="BE7" s="10">
        <f>SUM(I7,S7,AC7,AM7,AW7)</f>
        <v/>
      </c>
      <c r="BF7" s="10">
        <f>BE7-BD7</f>
        <v/>
      </c>
      <c r="BG7" s="10">
        <f>SUM(M7,W7,AG7,AQ7,BA7)</f>
        <v/>
      </c>
      <c r="BH7" s="10">
        <f>SUM(L7,V7,AF7,AP7,AZ7)</f>
        <v/>
      </c>
      <c r="BI7" s="10">
        <f>BH7-BG7</f>
        <v/>
      </c>
      <c r="BJ7" s="10">
        <f>IFERROR(BH7/31*31,0)</f>
        <v/>
      </c>
    </row>
    <row r="8">
      <c r="A8" s="8" t="n">
        <v>3</v>
      </c>
      <c r="B8" s="8" t="inlineStr">
        <is>
          <t>2026-03-21</t>
        </is>
      </c>
      <c r="C8" s="8" t="inlineStr">
        <is>
          <t>ПТ</t>
        </is>
      </c>
      <c r="D8" s="8" t="inlineStr">
        <is>
          <t>Сафонов Евгений Игоревич</t>
        </is>
      </c>
      <c r="E8" s="9" t="n">
        <v>4</v>
      </c>
      <c r="F8" s="10" t="n">
        <v>0</v>
      </c>
      <c r="G8" s="10" t="n">
        <v>0</v>
      </c>
      <c r="H8" s="10" t="n">
        <v>0</v>
      </c>
      <c r="I8" s="10" t="n">
        <v>4</v>
      </c>
      <c r="J8" s="10" t="n">
        <v>10.95104895104895</v>
      </c>
      <c r="K8" s="10">
        <f>I8-J8</f>
        <v/>
      </c>
      <c r="L8" s="10" t="n">
        <v>7168.83</v>
      </c>
      <c r="M8" s="10" t="n">
        <v>14474.31092433062</v>
      </c>
      <c r="N8" s="11">
        <f>L8-M8</f>
        <v/>
      </c>
      <c r="O8" s="9" t="n">
        <v>20</v>
      </c>
      <c r="P8" s="10" t="n">
        <v>2</v>
      </c>
      <c r="Q8" s="10" t="n">
        <v>3</v>
      </c>
      <c r="R8" s="10" t="n">
        <v>0</v>
      </c>
      <c r="S8" s="10" t="n">
        <v>25</v>
      </c>
      <c r="T8" s="10" t="n">
        <v>31.01223776223777</v>
      </c>
      <c r="U8" s="10">
        <f>S8-T8</f>
        <v/>
      </c>
      <c r="V8" s="10" t="n">
        <v>37776.17999999999</v>
      </c>
      <c r="W8" s="10" t="n">
        <v>40281.42226891733</v>
      </c>
      <c r="X8" s="11">
        <f>V8-W8</f>
        <v/>
      </c>
      <c r="Y8" s="9" t="n">
        <v>19</v>
      </c>
      <c r="Z8" s="10" t="n">
        <v>1</v>
      </c>
      <c r="AA8" s="10" t="n">
        <v>1</v>
      </c>
      <c r="AB8" s="10" t="n">
        <v>0</v>
      </c>
      <c r="AC8" s="10" t="n">
        <v>21</v>
      </c>
      <c r="AD8" s="10" t="n">
        <v>31.01223776223777</v>
      </c>
      <c r="AE8" s="10">
        <f>AC8-AD8</f>
        <v/>
      </c>
      <c r="AF8" s="10" t="n">
        <v>36278.17</v>
      </c>
      <c r="AG8" s="10" t="n">
        <v>40281.42226891733</v>
      </c>
      <c r="AH8" s="11">
        <f>AF8-AG8</f>
        <v/>
      </c>
      <c r="AI8" s="9" t="n">
        <v>16</v>
      </c>
      <c r="AJ8" s="10" t="n">
        <v>4</v>
      </c>
      <c r="AK8" s="10" t="n">
        <v>1</v>
      </c>
      <c r="AL8" s="10" t="n">
        <v>0</v>
      </c>
      <c r="AM8" s="10" t="n">
        <v>21</v>
      </c>
      <c r="AN8" s="10" t="n">
        <v>31.01223776223777</v>
      </c>
      <c r="AO8" s="10">
        <f>AM8-AN8</f>
        <v/>
      </c>
      <c r="AP8" s="10" t="n">
        <v>33205.33</v>
      </c>
      <c r="AQ8" s="10" t="n">
        <v>40281.42226891733</v>
      </c>
      <c r="AR8" s="11">
        <f>AP8-AQ8</f>
        <v/>
      </c>
      <c r="AS8" s="9" t="n">
        <v>14</v>
      </c>
      <c r="AT8" s="10" t="n">
        <v>3</v>
      </c>
      <c r="AU8" s="10" t="n">
        <v>5</v>
      </c>
      <c r="AV8" s="10" t="n">
        <v>0</v>
      </c>
      <c r="AW8" s="10" t="n">
        <v>22</v>
      </c>
      <c r="AX8" s="10" t="n">
        <v>31.01223776223775</v>
      </c>
      <c r="AY8" s="10">
        <f>AW8-AX8</f>
        <v/>
      </c>
      <c r="AZ8" s="10" t="n">
        <v>29347.87</v>
      </c>
      <c r="BA8" s="10" t="n">
        <v>40281.42226891733</v>
      </c>
      <c r="BB8" s="11">
        <f>AZ8-BA8</f>
        <v/>
      </c>
      <c r="BD8" s="10">
        <f>SUM(J8,T8,AD8,AN8,AX8)</f>
        <v/>
      </c>
      <c r="BE8" s="10">
        <f>SUM(I8,S8,AC8,AM8,AW8)</f>
        <v/>
      </c>
      <c r="BF8" s="10">
        <f>BE8-BD8</f>
        <v/>
      </c>
      <c r="BG8" s="10">
        <f>SUM(M8,W8,AG8,AQ8,BA8)</f>
        <v/>
      </c>
      <c r="BH8" s="10">
        <f>SUM(L8,V8,AF8,AP8,AZ8)</f>
        <v/>
      </c>
      <c r="BI8" s="10">
        <f>BH8-BG8</f>
        <v/>
      </c>
      <c r="BJ8" s="10">
        <f>IFERROR(BH8/31*31,0)</f>
        <v/>
      </c>
    </row>
    <row r="9">
      <c r="A9" s="8" t="n">
        <v>4</v>
      </c>
      <c r="B9" s="8" t="inlineStr">
        <is>
          <t>2026-03-21</t>
        </is>
      </c>
      <c r="C9" s="8" t="inlineStr">
        <is>
          <t>ПТ</t>
        </is>
      </c>
      <c r="D9" s="8" t="inlineStr">
        <is>
          <t>Чепчугов Александр Викторович</t>
        </is>
      </c>
      <c r="E9" s="9" t="n">
        <v>5</v>
      </c>
      <c r="F9" s="10" t="n">
        <v>10</v>
      </c>
      <c r="G9" s="10" t="n">
        <v>0</v>
      </c>
      <c r="H9" s="10" t="n">
        <v>0</v>
      </c>
      <c r="I9" s="10" t="n">
        <v>15</v>
      </c>
      <c r="J9" s="10" t="n">
        <v>14.35804195804196</v>
      </c>
      <c r="K9" s="10">
        <f>I9-J9</f>
        <v/>
      </c>
      <c r="L9" s="10" t="n">
        <v>22952.5</v>
      </c>
      <c r="M9" s="10" t="n">
        <v>19172.69203302564</v>
      </c>
      <c r="N9" s="11">
        <f>L9-M9</f>
        <v/>
      </c>
      <c r="O9" s="9" t="n">
        <v>15</v>
      </c>
      <c r="P9" s="10" t="n">
        <v>20</v>
      </c>
      <c r="Q9" s="10" t="n">
        <v>3</v>
      </c>
      <c r="R9" s="10" t="n">
        <v>0</v>
      </c>
      <c r="S9" s="10" t="n">
        <v>38</v>
      </c>
      <c r="T9" s="10" t="n">
        <v>40.66048951048952</v>
      </c>
      <c r="U9" s="10">
        <f>S9-T9</f>
        <v/>
      </c>
      <c r="V9" s="10" t="n">
        <v>53205.75</v>
      </c>
      <c r="W9" s="10" t="n">
        <v>53356.82699174358</v>
      </c>
      <c r="X9" s="11">
        <f>V9-W9</f>
        <v/>
      </c>
      <c r="Y9" s="9" t="n">
        <v>12</v>
      </c>
      <c r="Z9" s="10" t="n">
        <v>14</v>
      </c>
      <c r="AA9" s="10" t="n">
        <v>1</v>
      </c>
      <c r="AB9" s="10" t="n">
        <v>0</v>
      </c>
      <c r="AC9" s="10" t="n">
        <v>27</v>
      </c>
      <c r="AD9" s="10" t="n">
        <v>40.66048951048952</v>
      </c>
      <c r="AE9" s="10">
        <f>AC9-AD9</f>
        <v/>
      </c>
      <c r="AF9" s="10" t="n">
        <v>41706.25</v>
      </c>
      <c r="AG9" s="10" t="n">
        <v>53356.82699174358</v>
      </c>
      <c r="AH9" s="11">
        <f>AF9-AG9</f>
        <v/>
      </c>
      <c r="AI9" s="9" t="n">
        <v>11</v>
      </c>
      <c r="AJ9" s="10" t="n">
        <v>4</v>
      </c>
      <c r="AK9" s="10" t="n">
        <v>0</v>
      </c>
      <c r="AL9" s="10" t="n">
        <v>0</v>
      </c>
      <c r="AM9" s="10" t="n">
        <v>15</v>
      </c>
      <c r="AN9" s="10" t="n">
        <v>40.66048951048952</v>
      </c>
      <c r="AO9" s="10">
        <f>AM9-AN9</f>
        <v/>
      </c>
      <c r="AP9" s="10" t="n">
        <v>30407</v>
      </c>
      <c r="AQ9" s="10" t="n">
        <v>53356.82699174358</v>
      </c>
      <c r="AR9" s="11">
        <f>AP9-AQ9</f>
        <v/>
      </c>
      <c r="AS9" s="9" t="n">
        <v>4</v>
      </c>
      <c r="AT9" s="10" t="n">
        <v>3</v>
      </c>
      <c r="AU9" s="10" t="n">
        <v>0</v>
      </c>
      <c r="AV9" s="10" t="n">
        <v>0</v>
      </c>
      <c r="AW9" s="10" t="n">
        <v>7</v>
      </c>
      <c r="AX9" s="10" t="n">
        <v>40.66048951048948</v>
      </c>
      <c r="AY9" s="10">
        <f>AW9-AX9</f>
        <v/>
      </c>
      <c r="AZ9" s="10" t="n">
        <v>14134.5</v>
      </c>
      <c r="BA9" s="10" t="n">
        <v>53356.82699174357</v>
      </c>
      <c r="BB9" s="11">
        <f>AZ9-BA9</f>
        <v/>
      </c>
      <c r="BD9" s="10">
        <f>SUM(J9,T9,AD9,AN9,AX9)</f>
        <v/>
      </c>
      <c r="BE9" s="10">
        <f>SUM(I9,S9,AC9,AM9,AW9)</f>
        <v/>
      </c>
      <c r="BF9" s="10">
        <f>BE9-BD9</f>
        <v/>
      </c>
      <c r="BG9" s="10">
        <f>SUM(M9,W9,AG9,AQ9,BA9)</f>
        <v/>
      </c>
      <c r="BH9" s="10">
        <f>SUM(L9,V9,AF9,AP9,AZ9)</f>
        <v/>
      </c>
      <c r="BI9" s="10">
        <f>BH9-BG9</f>
        <v/>
      </c>
      <c r="BJ9" s="10">
        <f>IFERROR(BH9/31*31,0)</f>
        <v/>
      </c>
    </row>
    <row r="10">
      <c r="A10" s="8" t="n">
        <v>5</v>
      </c>
      <c r="B10" s="8" t="inlineStr">
        <is>
          <t>2026-03-21</t>
        </is>
      </c>
      <c r="C10" s="8" t="inlineStr">
        <is>
          <t>ПТ</t>
        </is>
      </c>
      <c r="D10" s="8" t="inlineStr">
        <is>
          <t>Шипикова Екатерина Игоревна</t>
        </is>
      </c>
      <c r="E10" s="9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1.865734265734266</v>
      </c>
      <c r="K10" s="10">
        <f>I10-J10</f>
        <v/>
      </c>
      <c r="L10" s="10" t="n">
        <v>0</v>
      </c>
      <c r="M10" s="10" t="n">
        <v>4401.64124919849</v>
      </c>
      <c r="N10" s="11">
        <f>L10-M10</f>
        <v/>
      </c>
      <c r="O10" s="9" t="n">
        <v>5</v>
      </c>
      <c r="P10" s="10" t="n">
        <v>0</v>
      </c>
      <c r="Q10" s="10" t="n">
        <v>0</v>
      </c>
      <c r="R10" s="10" t="n">
        <v>0</v>
      </c>
      <c r="S10" s="10" t="n">
        <v>5</v>
      </c>
      <c r="T10" s="10" t="n">
        <v>5.283566433566435</v>
      </c>
      <c r="U10" s="10">
        <f>S10-T10</f>
        <v/>
      </c>
      <c r="V10" s="10" t="n">
        <v>15180</v>
      </c>
      <c r="W10" s="10" t="n">
        <v>12249.58968770037</v>
      </c>
      <c r="X10" s="11">
        <f>V10-W10</f>
        <v/>
      </c>
      <c r="Y10" s="9" t="n">
        <v>6</v>
      </c>
      <c r="Z10" s="10" t="n">
        <v>0</v>
      </c>
      <c r="AA10" s="10" t="n">
        <v>0</v>
      </c>
      <c r="AB10" s="10" t="n">
        <v>0</v>
      </c>
      <c r="AC10" s="10" t="n">
        <v>6</v>
      </c>
      <c r="AD10" s="10" t="n">
        <v>5.283566433566435</v>
      </c>
      <c r="AE10" s="10">
        <f>AC10-AD10</f>
        <v/>
      </c>
      <c r="AF10" s="10" t="n">
        <v>17107.75</v>
      </c>
      <c r="AG10" s="10" t="n">
        <v>12249.58968770037</v>
      </c>
      <c r="AH10" s="11">
        <f>AF10-AG10</f>
        <v/>
      </c>
      <c r="AI10" s="9" t="n">
        <v>11</v>
      </c>
      <c r="AJ10" s="10" t="n">
        <v>0</v>
      </c>
      <c r="AK10" s="10" t="n">
        <v>0</v>
      </c>
      <c r="AL10" s="10" t="n">
        <v>0</v>
      </c>
      <c r="AM10" s="10" t="n">
        <v>11</v>
      </c>
      <c r="AN10" s="10" t="n">
        <v>5.283566433566435</v>
      </c>
      <c r="AO10" s="10">
        <f>AM10-AN10</f>
        <v/>
      </c>
      <c r="AP10" s="10" t="n">
        <v>25437.75</v>
      </c>
      <c r="AQ10" s="10" t="n">
        <v>12249.58968770037</v>
      </c>
      <c r="AR10" s="11">
        <f>AP10-AQ10</f>
        <v/>
      </c>
      <c r="AS10" s="9" t="n">
        <v>2</v>
      </c>
      <c r="AT10" s="10" t="n">
        <v>0</v>
      </c>
      <c r="AU10" s="10" t="n">
        <v>0</v>
      </c>
      <c r="AV10" s="10" t="n">
        <v>0</v>
      </c>
      <c r="AW10" s="10" t="n">
        <v>2</v>
      </c>
      <c r="AX10" s="10" t="n">
        <v>5.28356643356643</v>
      </c>
      <c r="AY10" s="10">
        <f>AW10-AX10</f>
        <v/>
      </c>
      <c r="AZ10" s="10" t="n">
        <v>4953.87</v>
      </c>
      <c r="BA10" s="10" t="n">
        <v>12249.58968770037</v>
      </c>
      <c r="BB10" s="11">
        <f>AZ10-BA10</f>
        <v/>
      </c>
      <c r="BD10" s="10">
        <f>SUM(J10,T10,AD10,AN10,AX10)</f>
        <v/>
      </c>
      <c r="BE10" s="10">
        <f>SUM(I10,S10,AC10,AM10,AW10)</f>
        <v/>
      </c>
      <c r="BF10" s="10">
        <f>BE10-BD10</f>
        <v/>
      </c>
      <c r="BG10" s="10">
        <f>SUM(M10,W10,AG10,AQ10,BA10)</f>
        <v/>
      </c>
      <c r="BH10" s="10">
        <f>SUM(L10,V10,AF10,AP10,AZ10)</f>
        <v/>
      </c>
      <c r="BI10" s="10">
        <f>BH10-BG10</f>
        <v/>
      </c>
      <c r="BJ10" s="10">
        <f>IFERROR(BH10/31*31,0)</f>
        <v/>
      </c>
    </row>
    <row r="11">
      <c r="A11" s="7" t="n"/>
      <c r="B11" s="7" t="n"/>
      <c r="C11" s="7" t="n"/>
      <c r="D11" s="7" t="inlineStr">
        <is>
          <t>Итого БАССЕЙН</t>
        </is>
      </c>
      <c r="E11" s="12">
        <f>SUM(E6:E10)</f>
        <v/>
      </c>
      <c r="F11" s="13">
        <f>SUM(F6:F10)</f>
        <v/>
      </c>
      <c r="G11" s="13">
        <f>SUM(G6:G10)</f>
        <v/>
      </c>
      <c r="H11" s="13">
        <f>SUM(H6:H10)</f>
        <v/>
      </c>
      <c r="I11" s="13">
        <f>SUM(I6:I10)</f>
        <v/>
      </c>
      <c r="J11" s="13">
        <f>SUM(J6:J10)</f>
        <v/>
      </c>
      <c r="K11" s="13">
        <f>SUM(K6:K10)</f>
        <v/>
      </c>
      <c r="L11" s="13">
        <f>SUM(L6:L10)</f>
        <v/>
      </c>
      <c r="M11" s="13">
        <f>SUM(M6:M10)</f>
        <v/>
      </c>
      <c r="N11" s="14">
        <f>SUM(N6:N10)</f>
        <v/>
      </c>
      <c r="O11" s="12">
        <f>SUM(O6:O10)</f>
        <v/>
      </c>
      <c r="P11" s="13">
        <f>SUM(P6:P10)</f>
        <v/>
      </c>
      <c r="Q11" s="13">
        <f>SUM(Q6:Q10)</f>
        <v/>
      </c>
      <c r="R11" s="13">
        <f>SUM(R6:R10)</f>
        <v/>
      </c>
      <c r="S11" s="13">
        <f>SUM(S6:S10)</f>
        <v/>
      </c>
      <c r="T11" s="13">
        <f>SUM(T6:T10)</f>
        <v/>
      </c>
      <c r="U11" s="13">
        <f>SUM(U6:U10)</f>
        <v/>
      </c>
      <c r="V11" s="13">
        <f>SUM(V6:V10)</f>
        <v/>
      </c>
      <c r="W11" s="13">
        <f>SUM(W6:W10)</f>
        <v/>
      </c>
      <c r="X11" s="14">
        <f>SUM(X6:X10)</f>
        <v/>
      </c>
      <c r="Y11" s="12">
        <f>SUM(Y6:Y10)</f>
        <v/>
      </c>
      <c r="Z11" s="13">
        <f>SUM(Z6:Z10)</f>
        <v/>
      </c>
      <c r="AA11" s="13">
        <f>SUM(AA6:AA10)</f>
        <v/>
      </c>
      <c r="AB11" s="13">
        <f>SUM(AB6:AB10)</f>
        <v/>
      </c>
      <c r="AC11" s="13">
        <f>SUM(AC6:AC10)</f>
        <v/>
      </c>
      <c r="AD11" s="13">
        <f>SUM(AD6:AD10)</f>
        <v/>
      </c>
      <c r="AE11" s="13">
        <f>SUM(AE6:AE10)</f>
        <v/>
      </c>
      <c r="AF11" s="13">
        <f>SUM(AF6:AF10)</f>
        <v/>
      </c>
      <c r="AG11" s="13">
        <f>SUM(AG6:AG10)</f>
        <v/>
      </c>
      <c r="AH11" s="14">
        <f>SUM(AH6:AH10)</f>
        <v/>
      </c>
      <c r="AI11" s="12">
        <f>SUM(AI6:AI10)</f>
        <v/>
      </c>
      <c r="AJ11" s="13">
        <f>SUM(AJ6:AJ10)</f>
        <v/>
      </c>
      <c r="AK11" s="13">
        <f>SUM(AK6:AK10)</f>
        <v/>
      </c>
      <c r="AL11" s="13">
        <f>SUM(AL6:AL10)</f>
        <v/>
      </c>
      <c r="AM11" s="13">
        <f>SUM(AM6:AM10)</f>
        <v/>
      </c>
      <c r="AN11" s="13">
        <f>SUM(AN6:AN10)</f>
        <v/>
      </c>
      <c r="AO11" s="13">
        <f>SUM(AO6:AO10)</f>
        <v/>
      </c>
      <c r="AP11" s="13">
        <f>SUM(AP6:AP10)</f>
        <v/>
      </c>
      <c r="AQ11" s="13">
        <f>SUM(AQ6:AQ10)</f>
        <v/>
      </c>
      <c r="AR11" s="14">
        <f>SUM(AR6:AR10)</f>
        <v/>
      </c>
      <c r="AS11" s="12">
        <f>SUM(AS6:AS10)</f>
        <v/>
      </c>
      <c r="AT11" s="13">
        <f>SUM(AT6:AT10)</f>
        <v/>
      </c>
      <c r="AU11" s="13">
        <f>SUM(AU6:AU10)</f>
        <v/>
      </c>
      <c r="AV11" s="13">
        <f>SUM(AV6:AV10)</f>
        <v/>
      </c>
      <c r="AW11" s="13">
        <f>SUM(AW6:AW10)</f>
        <v/>
      </c>
      <c r="AX11" s="13">
        <f>SUM(AX6:AX10)</f>
        <v/>
      </c>
      <c r="AY11" s="13">
        <f>SUM(AY6:AY10)</f>
        <v/>
      </c>
      <c r="AZ11" s="13">
        <f>SUM(AZ6:AZ10)</f>
        <v/>
      </c>
      <c r="BA11" s="13">
        <f>SUM(BA6:BA10)</f>
        <v/>
      </c>
      <c r="BB11" s="14">
        <f>SUM(BB6:BB10)</f>
        <v/>
      </c>
      <c r="BC11" s="7">
        <f>SUM(BC6:BC10)</f>
        <v/>
      </c>
      <c r="BD11" s="13">
        <f>SUM(BD6:BD10)</f>
        <v/>
      </c>
      <c r="BE11" s="13">
        <f>SUM(BE6:BE10)</f>
        <v/>
      </c>
      <c r="BF11" s="13">
        <f>BE11-BD11</f>
        <v/>
      </c>
      <c r="BG11" s="13">
        <f>SUM(BG6:BG10)</f>
        <v/>
      </c>
      <c r="BH11" s="13">
        <f>SUM(BH6:BH10)</f>
        <v/>
      </c>
      <c r="BI11" s="13">
        <f>BH11-BG11</f>
        <v/>
      </c>
      <c r="BJ11" s="13">
        <f>IFERROR(BH11/31*31,0)</f>
        <v/>
      </c>
    </row>
    <row r="13">
      <c r="A13" s="7" t="n"/>
      <c r="B13" s="7" t="n"/>
      <c r="C13" s="7" t="n"/>
      <c r="D13" s="7" t="inlineStr">
        <is>
          <t>ТРЕНАЖЕРНЫЙ ЗАЛ</t>
        </is>
      </c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  <c r="W13" s="7" t="n"/>
      <c r="X13" s="7" t="n"/>
      <c r="Y13" s="7" t="n"/>
      <c r="Z13" s="7" t="n"/>
      <c r="AA13" s="7" t="n"/>
      <c r="AB13" s="7" t="n"/>
      <c r="AC13" s="7" t="n"/>
      <c r="AD13" s="7" t="n"/>
      <c r="AE13" s="7" t="n"/>
      <c r="AF13" s="7" t="n"/>
      <c r="AG13" s="7" t="n"/>
      <c r="AH13" s="7" t="n"/>
      <c r="AI13" s="7" t="n"/>
      <c r="AJ13" s="7" t="n"/>
      <c r="AK13" s="7" t="n"/>
      <c r="AL13" s="7" t="n"/>
      <c r="AM13" s="7" t="n"/>
      <c r="AN13" s="7" t="n"/>
      <c r="AO13" s="7" t="n"/>
      <c r="AP13" s="7" t="n"/>
      <c r="AQ13" s="7" t="n"/>
      <c r="AR13" s="7" t="n"/>
      <c r="AS13" s="7" t="n"/>
      <c r="AT13" s="7" t="n"/>
      <c r="AU13" s="7" t="n"/>
      <c r="AV13" s="7" t="n"/>
      <c r="AW13" s="7" t="n"/>
      <c r="AX13" s="7" t="n"/>
      <c r="AY13" s="7" t="n"/>
      <c r="AZ13" s="7" t="n"/>
      <c r="BA13" s="7" t="n"/>
      <c r="BB13" s="7" t="n"/>
      <c r="BC13" s="7" t="n"/>
      <c r="BD13" s="7" t="n"/>
      <c r="BE13" s="7" t="n"/>
      <c r="BF13" s="7" t="n"/>
      <c r="BG13" s="7" t="n"/>
      <c r="BH13" s="7" t="n"/>
      <c r="BI13" s="7" t="n"/>
      <c r="BJ13" s="7" t="n"/>
    </row>
    <row r="14">
      <c r="A14" s="8" t="n">
        <v>6</v>
      </c>
      <c r="B14" s="8" t="inlineStr"/>
      <c r="C14" s="8" t="inlineStr"/>
      <c r="D14" s="8" t="inlineStr">
        <is>
          <t>Афинская Алиса Сергеевна</t>
        </is>
      </c>
      <c r="E14" s="9" t="n">
        <v>0</v>
      </c>
      <c r="F14" s="10" t="n">
        <v>0</v>
      </c>
      <c r="G14" s="10" t="n">
        <v>0</v>
      </c>
      <c r="H14" s="10" t="n">
        <v>0</v>
      </c>
      <c r="I14" s="10" t="n">
        <v>0</v>
      </c>
      <c r="J14" s="10" t="n">
        <v>0</v>
      </c>
      <c r="K14" s="10">
        <f>I14-J14</f>
        <v/>
      </c>
      <c r="L14" s="10" t="n">
        <v>0</v>
      </c>
      <c r="M14" s="10" t="n">
        <v>0</v>
      </c>
      <c r="N14" s="11">
        <f>L14-M14</f>
        <v/>
      </c>
      <c r="O14" s="9" t="n">
        <v>0</v>
      </c>
      <c r="P14" s="10" t="n">
        <v>0</v>
      </c>
      <c r="Q14" s="10" t="n">
        <v>0</v>
      </c>
      <c r="R14" s="10" t="n">
        <v>0</v>
      </c>
      <c r="S14" s="10" t="n">
        <v>0</v>
      </c>
      <c r="T14" s="10" t="n">
        <v>0</v>
      </c>
      <c r="U14" s="10">
        <f>S14-T14</f>
        <v/>
      </c>
      <c r="V14" s="10" t="n">
        <v>0</v>
      </c>
      <c r="W14" s="10" t="n">
        <v>0</v>
      </c>
      <c r="X14" s="11">
        <f>V14-W14</f>
        <v/>
      </c>
      <c r="Y14" s="9" t="n">
        <v>0</v>
      </c>
      <c r="Z14" s="10" t="n">
        <v>0</v>
      </c>
      <c r="AA14" s="10" t="n">
        <v>0</v>
      </c>
      <c r="AB14" s="10" t="n">
        <v>0</v>
      </c>
      <c r="AC14" s="10" t="n">
        <v>0</v>
      </c>
      <c r="AD14" s="10" t="n">
        <v>0</v>
      </c>
      <c r="AE14" s="10">
        <f>AC14-AD14</f>
        <v/>
      </c>
      <c r="AF14" s="10" t="n">
        <v>0</v>
      </c>
      <c r="AG14" s="10" t="n">
        <v>0</v>
      </c>
      <c r="AH14" s="11">
        <f>AF14-AG14</f>
        <v/>
      </c>
      <c r="AI14" s="9" t="n">
        <v>0</v>
      </c>
      <c r="AJ14" s="10" t="n">
        <v>0</v>
      </c>
      <c r="AK14" s="10" t="n">
        <v>0</v>
      </c>
      <c r="AL14" s="10" t="n">
        <v>0</v>
      </c>
      <c r="AM14" s="10" t="n">
        <v>0</v>
      </c>
      <c r="AN14" s="10" t="n">
        <v>0</v>
      </c>
      <c r="AO14" s="10">
        <f>AM14-AN14</f>
        <v/>
      </c>
      <c r="AP14" s="10" t="n">
        <v>0</v>
      </c>
      <c r="AQ14" s="10" t="n">
        <v>0</v>
      </c>
      <c r="AR14" s="11">
        <f>AP14-AQ14</f>
        <v/>
      </c>
      <c r="AS14" s="9" t="n">
        <v>0</v>
      </c>
      <c r="AT14" s="10" t="n">
        <v>0</v>
      </c>
      <c r="AU14" s="10" t="n">
        <v>0</v>
      </c>
      <c r="AV14" s="10" t="n">
        <v>0</v>
      </c>
      <c r="AW14" s="10" t="n">
        <v>0</v>
      </c>
      <c r="AX14" s="10" t="n">
        <v>0</v>
      </c>
      <c r="AY14" s="10">
        <f>AW14-AX14</f>
        <v/>
      </c>
      <c r="AZ14" s="10" t="n">
        <v>0</v>
      </c>
      <c r="BA14" s="10" t="n">
        <v>0</v>
      </c>
      <c r="BB14" s="11">
        <f>AZ14-BA14</f>
        <v/>
      </c>
      <c r="BD14" s="10">
        <f>SUM(J14,T14,AD14,AN14,AX14)</f>
        <v/>
      </c>
      <c r="BE14" s="10">
        <f>SUM(I14,S14,AC14,AM14,AW14)</f>
        <v/>
      </c>
      <c r="BF14" s="10">
        <f>BE14-BD14</f>
        <v/>
      </c>
      <c r="BG14" s="10">
        <f>SUM(M14,W14,AG14,AQ14,BA14)</f>
        <v/>
      </c>
      <c r="BH14" s="10">
        <f>SUM(L14,V14,AF14,AP14,AZ14)</f>
        <v/>
      </c>
      <c r="BI14" s="10">
        <f>BH14-BG14</f>
        <v/>
      </c>
      <c r="BJ14" s="10">
        <f>IFERROR(BH14/31*31,0)</f>
        <v/>
      </c>
    </row>
    <row r="15">
      <c r="A15" s="8" t="n">
        <v>7</v>
      </c>
      <c r="B15" s="8" t="inlineStr">
        <is>
          <t>2026-03-21</t>
        </is>
      </c>
      <c r="C15" s="8" t="inlineStr">
        <is>
          <t>ПТ</t>
        </is>
      </c>
      <c r="D15" s="8" t="inlineStr">
        <is>
          <t>Бабакаев Артем Вячеславович</t>
        </is>
      </c>
      <c r="E15" s="9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2.271328671328672</v>
      </c>
      <c r="K15" s="10">
        <f>I15-J15</f>
        <v/>
      </c>
      <c r="L15" s="10" t="n">
        <v>0</v>
      </c>
      <c r="M15" s="10" t="n">
        <v>1904.080765102718</v>
      </c>
      <c r="N15" s="11">
        <f>L15-M15</f>
        <v/>
      </c>
      <c r="O15" s="9" t="n">
        <v>4</v>
      </c>
      <c r="P15" s="10" t="n">
        <v>0</v>
      </c>
      <c r="Q15" s="10" t="n">
        <v>5</v>
      </c>
      <c r="R15" s="10" t="n">
        <v>0</v>
      </c>
      <c r="S15" s="10" t="n">
        <v>9</v>
      </c>
      <c r="T15" s="10" t="n">
        <v>6.432167832167833</v>
      </c>
      <c r="U15" s="10">
        <f>S15-T15</f>
        <v/>
      </c>
      <c r="V15" s="10" t="n">
        <v>9169.25</v>
      </c>
      <c r="W15" s="10" t="n">
        <v>5298.979808724319</v>
      </c>
      <c r="X15" s="11">
        <f>V15-W15</f>
        <v/>
      </c>
      <c r="Y15" s="9" t="n">
        <v>8</v>
      </c>
      <c r="Z15" s="10" t="n">
        <v>0</v>
      </c>
      <c r="AA15" s="10" t="n">
        <v>0</v>
      </c>
      <c r="AB15" s="10" t="n">
        <v>0</v>
      </c>
      <c r="AC15" s="10" t="n">
        <v>8</v>
      </c>
      <c r="AD15" s="10" t="n">
        <v>6.432167832167833</v>
      </c>
      <c r="AE15" s="10">
        <f>AC15-AD15</f>
        <v/>
      </c>
      <c r="AF15" s="10" t="n">
        <v>17650.63</v>
      </c>
      <c r="AG15" s="10" t="n">
        <v>5298.979808724319</v>
      </c>
      <c r="AH15" s="11">
        <f>AF15-AG15</f>
        <v/>
      </c>
      <c r="AI15" s="9" t="n">
        <v>5</v>
      </c>
      <c r="AJ15" s="10" t="n">
        <v>0</v>
      </c>
      <c r="AK15" s="10" t="n">
        <v>3</v>
      </c>
      <c r="AL15" s="10" t="n">
        <v>0</v>
      </c>
      <c r="AM15" s="10" t="n">
        <v>8</v>
      </c>
      <c r="AN15" s="10" t="n">
        <v>6.432167832167833</v>
      </c>
      <c r="AO15" s="10">
        <f>AM15-AN15</f>
        <v/>
      </c>
      <c r="AP15" s="10" t="n">
        <v>10421.37</v>
      </c>
      <c r="AQ15" s="10" t="n">
        <v>5298.979808724319</v>
      </c>
      <c r="AR15" s="11">
        <f>AP15-AQ15</f>
        <v/>
      </c>
      <c r="AS15" s="9" t="n">
        <v>7</v>
      </c>
      <c r="AT15" s="10" t="n">
        <v>0</v>
      </c>
      <c r="AU15" s="10" t="n">
        <v>2</v>
      </c>
      <c r="AV15" s="10" t="n">
        <v>0</v>
      </c>
      <c r="AW15" s="10" t="n">
        <v>9</v>
      </c>
      <c r="AX15" s="10" t="n">
        <v>6.432167832167829</v>
      </c>
      <c r="AY15" s="10">
        <f>AW15-AX15</f>
        <v/>
      </c>
      <c r="AZ15" s="10" t="n">
        <v>15068.25</v>
      </c>
      <c r="BA15" s="10" t="n">
        <v>5298.979808724319</v>
      </c>
      <c r="BB15" s="11">
        <f>AZ15-BA15</f>
        <v/>
      </c>
      <c r="BD15" s="10">
        <f>SUM(J15,T15,AD15,AN15,AX15)</f>
        <v/>
      </c>
      <c r="BE15" s="10">
        <f>SUM(I15,S15,AC15,AM15,AW15)</f>
        <v/>
      </c>
      <c r="BF15" s="10">
        <f>BE15-BD15</f>
        <v/>
      </c>
      <c r="BG15" s="10">
        <f>SUM(M15,W15,AG15,AQ15,BA15)</f>
        <v/>
      </c>
      <c r="BH15" s="10">
        <f>SUM(L15,V15,AF15,AP15,AZ15)</f>
        <v/>
      </c>
      <c r="BI15" s="10">
        <f>BH15-BG15</f>
        <v/>
      </c>
      <c r="BJ15" s="10">
        <f>IFERROR(BH15/31*31,0)</f>
        <v/>
      </c>
    </row>
    <row r="16">
      <c r="A16" s="8" t="n">
        <v>8</v>
      </c>
      <c r="B16" s="8" t="inlineStr"/>
      <c r="C16" s="8" t="inlineStr">
        <is>
          <t>Вне плана</t>
        </is>
      </c>
      <c r="D16" s="8" t="inlineStr">
        <is>
          <t>Бакина Татьяна Альбертовна</t>
        </is>
      </c>
      <c r="E16" s="9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>
        <f>I16-J16</f>
        <v/>
      </c>
      <c r="L16" s="10" t="n">
        <v>0</v>
      </c>
      <c r="M16" s="10" t="n">
        <v>0</v>
      </c>
      <c r="N16" s="11">
        <f>L16-M16</f>
        <v/>
      </c>
      <c r="O16" s="9" t="n">
        <v>0</v>
      </c>
      <c r="P16" s="10" t="n">
        <v>0</v>
      </c>
      <c r="Q16" s="10" t="n">
        <v>1</v>
      </c>
      <c r="R16" s="10" t="n">
        <v>0</v>
      </c>
      <c r="S16" s="10" t="n">
        <v>1</v>
      </c>
      <c r="T16" s="10" t="n">
        <v>0</v>
      </c>
      <c r="U16" s="10">
        <f>S16-T16</f>
        <v/>
      </c>
      <c r="V16" s="10" t="n">
        <v>0</v>
      </c>
      <c r="W16" s="10" t="n">
        <v>0</v>
      </c>
      <c r="X16" s="11">
        <f>V16-W16</f>
        <v/>
      </c>
      <c r="Y16" s="9" t="n">
        <v>0</v>
      </c>
      <c r="Z16" s="10" t="n">
        <v>0</v>
      </c>
      <c r="AA16" s="10" t="n">
        <v>1</v>
      </c>
      <c r="AB16" s="10" t="n">
        <v>0</v>
      </c>
      <c r="AC16" s="10" t="n">
        <v>1</v>
      </c>
      <c r="AD16" s="10" t="n">
        <v>0</v>
      </c>
      <c r="AE16" s="10">
        <f>AC16-AD16</f>
        <v/>
      </c>
      <c r="AF16" s="10" t="n">
        <v>0</v>
      </c>
      <c r="AG16" s="10" t="n">
        <v>0</v>
      </c>
      <c r="AH16" s="11">
        <f>AF16-AG16</f>
        <v/>
      </c>
      <c r="AI16" s="9" t="n">
        <v>3</v>
      </c>
      <c r="AJ16" s="10" t="n">
        <v>0</v>
      </c>
      <c r="AK16" s="10" t="n">
        <v>5</v>
      </c>
      <c r="AL16" s="10" t="n">
        <v>0</v>
      </c>
      <c r="AM16" s="10" t="n">
        <v>8</v>
      </c>
      <c r="AN16" s="10" t="n">
        <v>0</v>
      </c>
      <c r="AO16" s="10">
        <f>AM16-AN16</f>
        <v/>
      </c>
      <c r="AP16" s="10" t="n">
        <v>1554.75</v>
      </c>
      <c r="AQ16" s="10" t="n">
        <v>0</v>
      </c>
      <c r="AR16" s="11">
        <f>AP16-AQ16</f>
        <v/>
      </c>
      <c r="AS16" s="9" t="n">
        <v>3</v>
      </c>
      <c r="AT16" s="10" t="n">
        <v>0</v>
      </c>
      <c r="AU16" s="10" t="n">
        <v>1</v>
      </c>
      <c r="AV16" s="10" t="n">
        <v>0</v>
      </c>
      <c r="AW16" s="10" t="n">
        <v>4</v>
      </c>
      <c r="AX16" s="10" t="n">
        <v>0</v>
      </c>
      <c r="AY16" s="10">
        <f>AW16-AX16</f>
        <v/>
      </c>
      <c r="AZ16" s="10" t="n">
        <v>5309.17</v>
      </c>
      <c r="BA16" s="10" t="n">
        <v>0</v>
      </c>
      <c r="BB16" s="11">
        <f>AZ16-BA16</f>
        <v/>
      </c>
      <c r="BD16" s="10">
        <f>SUM(J16,T16,AD16,AN16,AX16)</f>
        <v/>
      </c>
      <c r="BE16" s="10">
        <f>SUM(I16,S16,AC16,AM16,AW16)</f>
        <v/>
      </c>
      <c r="BF16" s="10">
        <f>BE16-BD16</f>
        <v/>
      </c>
      <c r="BG16" s="10">
        <f>SUM(M16,W16,AG16,AQ16,BA16)</f>
        <v/>
      </c>
      <c r="BH16" s="10">
        <f>SUM(L16,V16,AF16,AP16,AZ16)</f>
        <v/>
      </c>
      <c r="BI16" s="10">
        <f>BH16-BG16</f>
        <v/>
      </c>
      <c r="BJ16" s="10">
        <f>IFERROR(BH16/31*31,0)</f>
        <v/>
      </c>
    </row>
    <row r="17">
      <c r="A17" s="8" t="n">
        <v>9</v>
      </c>
      <c r="B17" s="8" t="inlineStr">
        <is>
          <t>2026-03-21</t>
        </is>
      </c>
      <c r="C17" s="8" t="inlineStr">
        <is>
          <t>ПТ</t>
        </is>
      </c>
      <c r="D17" s="8" t="inlineStr">
        <is>
          <t>Баязитова Алина Игоревна</t>
        </is>
      </c>
      <c r="E17" s="9" t="n">
        <v>3</v>
      </c>
      <c r="F17" s="10" t="n">
        <v>0</v>
      </c>
      <c r="G17" s="10" t="n">
        <v>0</v>
      </c>
      <c r="H17" s="10" t="n">
        <v>0</v>
      </c>
      <c r="I17" s="10" t="n">
        <v>3</v>
      </c>
      <c r="J17" s="10" t="n">
        <v>9.166433566433568</v>
      </c>
      <c r="K17" s="10">
        <f>I17-J17</f>
        <v/>
      </c>
      <c r="L17" s="10" t="n">
        <v>5025.67</v>
      </c>
      <c r="M17" s="10" t="n">
        <v>9429.73331288965</v>
      </c>
      <c r="N17" s="11">
        <f>L17-M17</f>
        <v/>
      </c>
      <c r="O17" s="9" t="n">
        <v>11</v>
      </c>
      <c r="P17" s="10" t="n">
        <v>0</v>
      </c>
      <c r="Q17" s="10" t="n">
        <v>2</v>
      </c>
      <c r="R17" s="10" t="n">
        <v>0</v>
      </c>
      <c r="S17" s="10" t="n">
        <v>13</v>
      </c>
      <c r="T17" s="10" t="n">
        <v>25.95839160839161</v>
      </c>
      <c r="U17" s="10">
        <f>S17-T17</f>
        <v/>
      </c>
      <c r="V17" s="10" t="n">
        <v>17469.51</v>
      </c>
      <c r="W17" s="10" t="n">
        <v>26242.56667177758</v>
      </c>
      <c r="X17" s="11">
        <f>V17-W17</f>
        <v/>
      </c>
      <c r="Y17" s="9" t="n">
        <v>10</v>
      </c>
      <c r="Z17" s="10" t="n">
        <v>0</v>
      </c>
      <c r="AA17" s="10" t="n">
        <v>4</v>
      </c>
      <c r="AB17" s="10" t="n">
        <v>0</v>
      </c>
      <c r="AC17" s="10" t="n">
        <v>14</v>
      </c>
      <c r="AD17" s="10" t="n">
        <v>25.95839160839161</v>
      </c>
      <c r="AE17" s="10">
        <f>AC17-AD17</f>
        <v/>
      </c>
      <c r="AF17" s="10" t="n">
        <v>16247.42</v>
      </c>
      <c r="AG17" s="10" t="n">
        <v>26242.56667177758</v>
      </c>
      <c r="AH17" s="11">
        <f>AF17-AG17</f>
        <v/>
      </c>
      <c r="AI17" s="9" t="n">
        <v>9</v>
      </c>
      <c r="AJ17" s="10" t="n">
        <v>0</v>
      </c>
      <c r="AK17" s="10" t="n">
        <v>0</v>
      </c>
      <c r="AL17" s="10" t="n">
        <v>0</v>
      </c>
      <c r="AM17" s="10" t="n">
        <v>9</v>
      </c>
      <c r="AN17" s="10" t="n">
        <v>25.95839160839161</v>
      </c>
      <c r="AO17" s="10">
        <f>AM17-AN17</f>
        <v/>
      </c>
      <c r="AP17" s="10" t="n">
        <v>14658.08</v>
      </c>
      <c r="AQ17" s="10" t="n">
        <v>26242.56667177758</v>
      </c>
      <c r="AR17" s="11">
        <f>AP17-AQ17</f>
        <v/>
      </c>
      <c r="AS17" s="9" t="n">
        <v>10</v>
      </c>
      <c r="AT17" s="10" t="n">
        <v>0</v>
      </c>
      <c r="AU17" s="10" t="n">
        <v>0</v>
      </c>
      <c r="AV17" s="10" t="n">
        <v>0</v>
      </c>
      <c r="AW17" s="10" t="n">
        <v>10</v>
      </c>
      <c r="AX17" s="10" t="n">
        <v>25.95839160839159</v>
      </c>
      <c r="AY17" s="10">
        <f>AW17-AX17</f>
        <v/>
      </c>
      <c r="AZ17" s="10" t="n">
        <v>16424.17</v>
      </c>
      <c r="BA17" s="10" t="n">
        <v>26242.56667177758</v>
      </c>
      <c r="BB17" s="11">
        <f>AZ17-BA17</f>
        <v/>
      </c>
      <c r="BD17" s="10">
        <f>SUM(J17,T17,AD17,AN17,AX17)</f>
        <v/>
      </c>
      <c r="BE17" s="10">
        <f>SUM(I17,S17,AC17,AM17,AW17)</f>
        <v/>
      </c>
      <c r="BF17" s="10">
        <f>BE17-BD17</f>
        <v/>
      </c>
      <c r="BG17" s="10">
        <f>SUM(M17,W17,AG17,AQ17,BA17)</f>
        <v/>
      </c>
      <c r="BH17" s="10">
        <f>SUM(L17,V17,AF17,AP17,AZ17)</f>
        <v/>
      </c>
      <c r="BI17" s="10">
        <f>BH17-BG17</f>
        <v/>
      </c>
      <c r="BJ17" s="10">
        <f>IFERROR(BH17/31*31,0)</f>
        <v/>
      </c>
    </row>
    <row r="18">
      <c r="A18" s="8" t="n">
        <v>10</v>
      </c>
      <c r="B18" s="8" t="inlineStr">
        <is>
          <t>2026-03-21</t>
        </is>
      </c>
      <c r="C18" s="8" t="inlineStr">
        <is>
          <t>ПТ</t>
        </is>
      </c>
      <c r="D18" s="8" t="inlineStr">
        <is>
          <t>Бурылова Алена Сергеевна</t>
        </is>
      </c>
      <c r="E18" s="9" t="n">
        <v>2</v>
      </c>
      <c r="F18" s="10" t="n">
        <v>0</v>
      </c>
      <c r="G18" s="10" t="n">
        <v>0</v>
      </c>
      <c r="H18" s="10" t="n">
        <v>0</v>
      </c>
      <c r="I18" s="10" t="n">
        <v>2</v>
      </c>
      <c r="J18" s="10" t="n">
        <v>5.02937062937063</v>
      </c>
      <c r="K18" s="10">
        <f>I18-J18</f>
        <v/>
      </c>
      <c r="L18" s="10" t="n">
        <v>3455</v>
      </c>
      <c r="M18" s="10" t="n">
        <v>5011.606515941353</v>
      </c>
      <c r="N18" s="11">
        <f>L18-M18</f>
        <v/>
      </c>
      <c r="O18" s="9" t="n">
        <v>8</v>
      </c>
      <c r="P18" s="10" t="n">
        <v>0</v>
      </c>
      <c r="Q18" s="10" t="n">
        <v>0</v>
      </c>
      <c r="R18" s="10" t="n">
        <v>0</v>
      </c>
      <c r="S18" s="10" t="n">
        <v>8</v>
      </c>
      <c r="T18" s="10" t="n">
        <v>14.24265734265735</v>
      </c>
      <c r="U18" s="10">
        <f>S18-T18</f>
        <v/>
      </c>
      <c r="V18" s="10" t="n">
        <v>13427.26</v>
      </c>
      <c r="W18" s="10" t="n">
        <v>13947.09837101466</v>
      </c>
      <c r="X18" s="11">
        <f>V18-W18</f>
        <v/>
      </c>
      <c r="Y18" s="9" t="n">
        <v>5</v>
      </c>
      <c r="Z18" s="10" t="n">
        <v>0</v>
      </c>
      <c r="AA18" s="10" t="n">
        <v>1</v>
      </c>
      <c r="AB18" s="10" t="n">
        <v>0</v>
      </c>
      <c r="AC18" s="10" t="n">
        <v>6</v>
      </c>
      <c r="AD18" s="10" t="n">
        <v>14.24265734265735</v>
      </c>
      <c r="AE18" s="10">
        <f>AC18-AD18</f>
        <v/>
      </c>
      <c r="AF18" s="10" t="n">
        <v>8490.84</v>
      </c>
      <c r="AG18" s="10" t="n">
        <v>13947.09837101466</v>
      </c>
      <c r="AH18" s="11">
        <f>AF18-AG18</f>
        <v/>
      </c>
      <c r="AI18" s="9" t="n">
        <v>6</v>
      </c>
      <c r="AJ18" s="10" t="n">
        <v>0</v>
      </c>
      <c r="AK18" s="10" t="n">
        <v>1</v>
      </c>
      <c r="AL18" s="10" t="n">
        <v>0</v>
      </c>
      <c r="AM18" s="10" t="n">
        <v>7</v>
      </c>
      <c r="AN18" s="10" t="n">
        <v>14.24265734265735</v>
      </c>
      <c r="AO18" s="10">
        <f>AM18-AN18</f>
        <v/>
      </c>
      <c r="AP18" s="10" t="n">
        <v>9972.24</v>
      </c>
      <c r="AQ18" s="10" t="n">
        <v>13947.09837101466</v>
      </c>
      <c r="AR18" s="11">
        <f>AP18-AQ18</f>
        <v/>
      </c>
      <c r="AS18" s="9" t="n">
        <v>8</v>
      </c>
      <c r="AT18" s="10" t="n">
        <v>0</v>
      </c>
      <c r="AU18" s="10" t="n">
        <v>1</v>
      </c>
      <c r="AV18" s="10" t="n">
        <v>0</v>
      </c>
      <c r="AW18" s="10" t="n">
        <v>9</v>
      </c>
      <c r="AX18" s="10" t="n">
        <v>14.24265734265733</v>
      </c>
      <c r="AY18" s="10">
        <f>AW18-AX18</f>
        <v/>
      </c>
      <c r="AZ18" s="10" t="n">
        <v>7877.25</v>
      </c>
      <c r="BA18" s="10" t="n">
        <v>13947.09837101466</v>
      </c>
      <c r="BB18" s="11">
        <f>AZ18-BA18</f>
        <v/>
      </c>
      <c r="BD18" s="10">
        <f>SUM(J18,T18,AD18,AN18,AX18)</f>
        <v/>
      </c>
      <c r="BE18" s="10">
        <f>SUM(I18,S18,AC18,AM18,AW18)</f>
        <v/>
      </c>
      <c r="BF18" s="10">
        <f>BE18-BD18</f>
        <v/>
      </c>
      <c r="BG18" s="10">
        <f>SUM(M18,W18,AG18,AQ18,BA18)</f>
        <v/>
      </c>
      <c r="BH18" s="10">
        <f>SUM(L18,V18,AF18,AP18,AZ18)</f>
        <v/>
      </c>
      <c r="BI18" s="10">
        <f>BH18-BG18</f>
        <v/>
      </c>
      <c r="BJ18" s="10">
        <f>IFERROR(BH18/31*31,0)</f>
        <v/>
      </c>
    </row>
    <row r="19">
      <c r="A19" s="8" t="n">
        <v>11</v>
      </c>
      <c r="B19" s="8" t="inlineStr"/>
      <c r="C19" s="8" t="inlineStr"/>
      <c r="D19" s="8" t="inlineStr">
        <is>
          <t>Городбина Раиса Сергеевна</t>
        </is>
      </c>
      <c r="E19" s="9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1.784615384615385</v>
      </c>
      <c r="K19" s="10">
        <f>I19-J19</f>
        <v/>
      </c>
      <c r="L19" s="10" t="n">
        <v>0</v>
      </c>
      <c r="M19" s="10" t="n">
        <v>1772.196383104261</v>
      </c>
      <c r="N19" s="11">
        <f>L19-M19</f>
        <v/>
      </c>
      <c r="O19" s="9" t="n">
        <v>0</v>
      </c>
      <c r="P19" s="10" t="n">
        <v>0</v>
      </c>
      <c r="Q19" s="10" t="n">
        <v>0</v>
      </c>
      <c r="R19" s="10" t="n">
        <v>0</v>
      </c>
      <c r="S19" s="10" t="n">
        <v>0</v>
      </c>
      <c r="T19" s="10" t="n">
        <v>5.053846153846155</v>
      </c>
      <c r="U19" s="10">
        <f>S19-T19</f>
        <v/>
      </c>
      <c r="V19" s="10" t="n">
        <v>0</v>
      </c>
      <c r="W19" s="10" t="n">
        <v>4931.950904223933</v>
      </c>
      <c r="X19" s="11">
        <f>V19-W19</f>
        <v/>
      </c>
      <c r="Y19" s="9" t="n">
        <v>0</v>
      </c>
      <c r="Z19" s="10" t="n">
        <v>0</v>
      </c>
      <c r="AA19" s="10" t="n">
        <v>0</v>
      </c>
      <c r="AB19" s="10" t="n">
        <v>0</v>
      </c>
      <c r="AC19" s="10" t="n">
        <v>0</v>
      </c>
      <c r="AD19" s="10" t="n">
        <v>5.053846153846155</v>
      </c>
      <c r="AE19" s="10">
        <f>AC19-AD19</f>
        <v/>
      </c>
      <c r="AF19" s="10" t="n">
        <v>0</v>
      </c>
      <c r="AG19" s="10" t="n">
        <v>4931.950904223933</v>
      </c>
      <c r="AH19" s="11">
        <f>AF19-AG19</f>
        <v/>
      </c>
      <c r="AI19" s="9" t="n">
        <v>0</v>
      </c>
      <c r="AJ19" s="10" t="n">
        <v>0</v>
      </c>
      <c r="AK19" s="10" t="n">
        <v>0</v>
      </c>
      <c r="AL19" s="10" t="n">
        <v>0</v>
      </c>
      <c r="AM19" s="10" t="n">
        <v>0</v>
      </c>
      <c r="AN19" s="10" t="n">
        <v>5.053846153846155</v>
      </c>
      <c r="AO19" s="10">
        <f>AM19-AN19</f>
        <v/>
      </c>
      <c r="AP19" s="10" t="n">
        <v>0</v>
      </c>
      <c r="AQ19" s="10" t="n">
        <v>4931.950904223933</v>
      </c>
      <c r="AR19" s="11">
        <f>AP19-AQ19</f>
        <v/>
      </c>
      <c r="AS19" s="9" t="n">
        <v>0</v>
      </c>
      <c r="AT19" s="10" t="n">
        <v>0</v>
      </c>
      <c r="AU19" s="10" t="n">
        <v>0</v>
      </c>
      <c r="AV19" s="10" t="n">
        <v>0</v>
      </c>
      <c r="AW19" s="10" t="n">
        <v>0</v>
      </c>
      <c r="AX19" s="10" t="n">
        <v>5.053846153846151</v>
      </c>
      <c r="AY19" s="10">
        <f>AW19-AX19</f>
        <v/>
      </c>
      <c r="AZ19" s="10" t="n">
        <v>0</v>
      </c>
      <c r="BA19" s="10" t="n">
        <v>4931.950904223932</v>
      </c>
      <c r="BB19" s="11">
        <f>AZ19-BA19</f>
        <v/>
      </c>
      <c r="BD19" s="10">
        <f>SUM(J19,T19,AD19,AN19,AX19)</f>
        <v/>
      </c>
      <c r="BE19" s="10">
        <f>SUM(I19,S19,AC19,AM19,AW19)</f>
        <v/>
      </c>
      <c r="BF19" s="10">
        <f>BE19-BD19</f>
        <v/>
      </c>
      <c r="BG19" s="10">
        <f>SUM(M19,W19,AG19,AQ19,BA19)</f>
        <v/>
      </c>
      <c r="BH19" s="10">
        <f>SUM(L19,V19,AF19,AP19,AZ19)</f>
        <v/>
      </c>
      <c r="BI19" s="10">
        <f>BH19-BG19</f>
        <v/>
      </c>
      <c r="BJ19" s="10">
        <f>IFERROR(BH19/31*31,0)</f>
        <v/>
      </c>
    </row>
    <row r="20">
      <c r="A20" s="8" t="n">
        <v>12</v>
      </c>
      <c r="B20" s="8" t="inlineStr">
        <is>
          <t>2026-03-21</t>
        </is>
      </c>
      <c r="C20" s="8" t="inlineStr">
        <is>
          <t>ПТ</t>
        </is>
      </c>
      <c r="D20" s="8" t="inlineStr">
        <is>
          <t>Ермолаев Кирилл Максимович</t>
        </is>
      </c>
      <c r="E20" s="9" t="n">
        <v>3</v>
      </c>
      <c r="F20" s="10" t="n">
        <v>0</v>
      </c>
      <c r="G20" s="10" t="n">
        <v>0</v>
      </c>
      <c r="H20" s="10" t="n">
        <v>0</v>
      </c>
      <c r="I20" s="10" t="n">
        <v>3</v>
      </c>
      <c r="J20" s="10" t="n">
        <v>10.95104895104895</v>
      </c>
      <c r="K20" s="10">
        <f>I20-J20</f>
        <v/>
      </c>
      <c r="L20" s="10" t="n">
        <v>5285</v>
      </c>
      <c r="M20" s="10" t="n">
        <v>13204.92374759547</v>
      </c>
      <c r="N20" s="11">
        <f>L20-M20</f>
        <v/>
      </c>
      <c r="O20" s="9" t="n">
        <v>12</v>
      </c>
      <c r="P20" s="10" t="n">
        <v>0</v>
      </c>
      <c r="Q20" s="10" t="n">
        <v>1</v>
      </c>
      <c r="R20" s="10" t="n">
        <v>0</v>
      </c>
      <c r="S20" s="10" t="n">
        <v>13</v>
      </c>
      <c r="T20" s="10" t="n">
        <v>31.01223776223777</v>
      </c>
      <c r="U20" s="10">
        <f>S20-T20</f>
        <v/>
      </c>
      <c r="V20" s="10" t="n">
        <v>21649.5</v>
      </c>
      <c r="W20" s="10" t="n">
        <v>36748.76906310112</v>
      </c>
      <c r="X20" s="11">
        <f>V20-W20</f>
        <v/>
      </c>
      <c r="Y20" s="9" t="n">
        <v>23</v>
      </c>
      <c r="Z20" s="10" t="n">
        <v>3</v>
      </c>
      <c r="AA20" s="10" t="n">
        <v>1</v>
      </c>
      <c r="AB20" s="10" t="n">
        <v>0</v>
      </c>
      <c r="AC20" s="10" t="n">
        <v>27</v>
      </c>
      <c r="AD20" s="10" t="n">
        <v>31.01223776223777</v>
      </c>
      <c r="AE20" s="10">
        <f>AC20-AD20</f>
        <v/>
      </c>
      <c r="AF20" s="10" t="n">
        <v>38879.25</v>
      </c>
      <c r="AG20" s="10" t="n">
        <v>36748.76906310112</v>
      </c>
      <c r="AH20" s="11">
        <f>AF20-AG20</f>
        <v/>
      </c>
      <c r="AI20" s="9" t="n">
        <v>13</v>
      </c>
      <c r="AJ20" s="10" t="n">
        <v>0</v>
      </c>
      <c r="AK20" s="10" t="n">
        <v>1</v>
      </c>
      <c r="AL20" s="10" t="n">
        <v>0</v>
      </c>
      <c r="AM20" s="10" t="n">
        <v>14</v>
      </c>
      <c r="AN20" s="10" t="n">
        <v>31.01223776223777</v>
      </c>
      <c r="AO20" s="10">
        <f>AM20-AN20</f>
        <v/>
      </c>
      <c r="AP20" s="10" t="n">
        <v>23072.25</v>
      </c>
      <c r="AQ20" s="10" t="n">
        <v>36748.76906310112</v>
      </c>
      <c r="AR20" s="11">
        <f>AP20-AQ20</f>
        <v/>
      </c>
      <c r="AS20" s="9" t="n">
        <v>17</v>
      </c>
      <c r="AT20" s="10" t="n">
        <v>0</v>
      </c>
      <c r="AU20" s="10" t="n">
        <v>3</v>
      </c>
      <c r="AV20" s="10" t="n">
        <v>0</v>
      </c>
      <c r="AW20" s="10" t="n">
        <v>20</v>
      </c>
      <c r="AX20" s="10" t="n">
        <v>31.01223776223775</v>
      </c>
      <c r="AY20" s="10">
        <f>AW20-AX20</f>
        <v/>
      </c>
      <c r="AZ20" s="10" t="n">
        <v>30175.5</v>
      </c>
      <c r="BA20" s="10" t="n">
        <v>36748.76906310112</v>
      </c>
      <c r="BB20" s="11">
        <f>AZ20-BA20</f>
        <v/>
      </c>
      <c r="BD20" s="10">
        <f>SUM(J20,T20,AD20,AN20,AX20)</f>
        <v/>
      </c>
      <c r="BE20" s="10">
        <f>SUM(I20,S20,AC20,AM20,AW20)</f>
        <v/>
      </c>
      <c r="BF20" s="10">
        <f>BE20-BD20</f>
        <v/>
      </c>
      <c r="BG20" s="10">
        <f>SUM(M20,W20,AG20,AQ20,BA20)</f>
        <v/>
      </c>
      <c r="BH20" s="10">
        <f>SUM(L20,V20,AF20,AP20,AZ20)</f>
        <v/>
      </c>
      <c r="BI20" s="10">
        <f>BH20-BG20</f>
        <v/>
      </c>
      <c r="BJ20" s="10">
        <f>IFERROR(BH20/31*31,0)</f>
        <v/>
      </c>
    </row>
    <row r="21">
      <c r="A21" s="8" t="n">
        <v>13</v>
      </c>
      <c r="B21" s="8" t="inlineStr">
        <is>
          <t>2026-03-21</t>
        </is>
      </c>
      <c r="C21" s="8" t="inlineStr">
        <is>
          <t>ПТ</t>
        </is>
      </c>
      <c r="D21" s="8" t="inlineStr">
        <is>
          <t>Зырянова Анастасия Васильевна</t>
        </is>
      </c>
      <c r="E21" s="9" t="n">
        <v>0</v>
      </c>
      <c r="F21" s="10" t="n">
        <v>0</v>
      </c>
      <c r="G21" s="10" t="n">
        <v>2</v>
      </c>
      <c r="H21" s="10" t="n">
        <v>0</v>
      </c>
      <c r="I21" s="10" t="n">
        <v>2</v>
      </c>
      <c r="J21" s="10" t="n">
        <v>3.56923076923077</v>
      </c>
      <c r="K21" s="10">
        <f>I21-J21</f>
        <v/>
      </c>
      <c r="L21" s="10" t="n">
        <v>0</v>
      </c>
      <c r="M21" s="10" t="n">
        <v>2217.306172349052</v>
      </c>
      <c r="N21" s="11">
        <f>L21-M21</f>
        <v/>
      </c>
      <c r="O21" s="9" t="n">
        <v>1</v>
      </c>
      <c r="P21" s="10" t="n">
        <v>0</v>
      </c>
      <c r="Q21" s="10" t="n">
        <v>3</v>
      </c>
      <c r="R21" s="10" t="n">
        <v>0</v>
      </c>
      <c r="S21" s="10" t="n">
        <v>4</v>
      </c>
      <c r="T21" s="10" t="n">
        <v>10.10769230769231</v>
      </c>
      <c r="U21" s="10">
        <f>S21-T21</f>
        <v/>
      </c>
      <c r="V21" s="10" t="n">
        <v>1588.5</v>
      </c>
      <c r="W21" s="10" t="n">
        <v>6170.673456912736</v>
      </c>
      <c r="X21" s="11">
        <f>V21-W21</f>
        <v/>
      </c>
      <c r="Y21" s="9" t="n">
        <v>8</v>
      </c>
      <c r="Z21" s="10" t="n">
        <v>0</v>
      </c>
      <c r="AA21" s="10" t="n">
        <v>4</v>
      </c>
      <c r="AB21" s="10" t="n">
        <v>0</v>
      </c>
      <c r="AC21" s="10" t="n">
        <v>12</v>
      </c>
      <c r="AD21" s="10" t="n">
        <v>10.10769230769231</v>
      </c>
      <c r="AE21" s="10">
        <f>AC21-AD21</f>
        <v/>
      </c>
      <c r="AF21" s="10" t="n">
        <v>13434.49</v>
      </c>
      <c r="AG21" s="10" t="n">
        <v>6170.673456912736</v>
      </c>
      <c r="AH21" s="11">
        <f>AF21-AG21</f>
        <v/>
      </c>
      <c r="AI21" s="9" t="n">
        <v>12</v>
      </c>
      <c r="AJ21" s="10" t="n">
        <v>0</v>
      </c>
      <c r="AK21" s="10" t="n">
        <v>1</v>
      </c>
      <c r="AL21" s="10" t="n">
        <v>0</v>
      </c>
      <c r="AM21" s="10" t="n">
        <v>13</v>
      </c>
      <c r="AN21" s="10" t="n">
        <v>10.10769230769231</v>
      </c>
      <c r="AO21" s="10">
        <f>AM21-AN21</f>
        <v/>
      </c>
      <c r="AP21" s="10" t="n">
        <v>17083.17</v>
      </c>
      <c r="AQ21" s="10" t="n">
        <v>6170.673456912736</v>
      </c>
      <c r="AR21" s="11">
        <f>AP21-AQ21</f>
        <v/>
      </c>
      <c r="AS21" s="9" t="n">
        <v>9</v>
      </c>
      <c r="AT21" s="10" t="n">
        <v>0</v>
      </c>
      <c r="AU21" s="10" t="n">
        <v>2</v>
      </c>
      <c r="AV21" s="10" t="n">
        <v>0</v>
      </c>
      <c r="AW21" s="10" t="n">
        <v>11</v>
      </c>
      <c r="AX21" s="10" t="n">
        <v>10.1076923076923</v>
      </c>
      <c r="AY21" s="10">
        <f>AW21-AX21</f>
        <v/>
      </c>
      <c r="AZ21" s="10" t="n">
        <v>14844.84</v>
      </c>
      <c r="BA21" s="10" t="n">
        <v>6170.673456912735</v>
      </c>
      <c r="BB21" s="11">
        <f>AZ21-BA21</f>
        <v/>
      </c>
      <c r="BD21" s="10">
        <f>SUM(J21,T21,AD21,AN21,AX21)</f>
        <v/>
      </c>
      <c r="BE21" s="10">
        <f>SUM(I21,S21,AC21,AM21,AW21)</f>
        <v/>
      </c>
      <c r="BF21" s="10">
        <f>BE21-BD21</f>
        <v/>
      </c>
      <c r="BG21" s="10">
        <f>SUM(M21,W21,AG21,AQ21,BA21)</f>
        <v/>
      </c>
      <c r="BH21" s="10">
        <f>SUM(L21,V21,AF21,AP21,AZ21)</f>
        <v/>
      </c>
      <c r="BI21" s="10">
        <f>BH21-BG21</f>
        <v/>
      </c>
      <c r="BJ21" s="10">
        <f>IFERROR(BH21/31*31,0)</f>
        <v/>
      </c>
    </row>
    <row r="22">
      <c r="A22" s="8" t="n">
        <v>14</v>
      </c>
      <c r="B22" s="8" t="inlineStr">
        <is>
          <t>2026-03-21</t>
        </is>
      </c>
      <c r="C22" s="8" t="inlineStr">
        <is>
          <t>ПТ</t>
        </is>
      </c>
      <c r="D22" s="8" t="inlineStr">
        <is>
          <t>Иванов Дмитрий Денисович</t>
        </is>
      </c>
      <c r="E22" s="9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6.48951048951049</v>
      </c>
      <c r="K22" s="10">
        <f>I22-J22</f>
        <v/>
      </c>
      <c r="L22" s="10" t="n">
        <v>0</v>
      </c>
      <c r="M22" s="10" t="n">
        <v>11877.837153736</v>
      </c>
      <c r="N22" s="11">
        <f>L22-M22</f>
        <v/>
      </c>
      <c r="O22" s="9" t="n">
        <v>13</v>
      </c>
      <c r="P22" s="10" t="n">
        <v>0</v>
      </c>
      <c r="Q22" s="10" t="n">
        <v>1</v>
      </c>
      <c r="R22" s="10" t="n">
        <v>0</v>
      </c>
      <c r="S22" s="10" t="n">
        <v>14</v>
      </c>
      <c r="T22" s="10" t="n">
        <v>18.37762237762238</v>
      </c>
      <c r="U22" s="10">
        <f>S22-T22</f>
        <v/>
      </c>
      <c r="V22" s="10" t="n">
        <v>31310.12</v>
      </c>
      <c r="W22" s="10" t="n">
        <v>33055.54071156599</v>
      </c>
      <c r="X22" s="11">
        <f>V22-W22</f>
        <v/>
      </c>
      <c r="Y22" s="9" t="n">
        <v>9</v>
      </c>
      <c r="Z22" s="10" t="n">
        <v>0</v>
      </c>
      <c r="AA22" s="10" t="n">
        <v>0</v>
      </c>
      <c r="AB22" s="10" t="n">
        <v>0</v>
      </c>
      <c r="AC22" s="10" t="n">
        <v>9</v>
      </c>
      <c r="AD22" s="10" t="n">
        <v>18.37762237762238</v>
      </c>
      <c r="AE22" s="10">
        <f>AC22-AD22</f>
        <v/>
      </c>
      <c r="AF22" s="10" t="n">
        <v>20856.76</v>
      </c>
      <c r="AG22" s="10" t="n">
        <v>33055.54071156599</v>
      </c>
      <c r="AH22" s="11">
        <f>AF22-AG22</f>
        <v/>
      </c>
      <c r="AI22" s="9" t="n">
        <v>14</v>
      </c>
      <c r="AJ22" s="10" t="n">
        <v>0</v>
      </c>
      <c r="AK22" s="10" t="n">
        <v>0</v>
      </c>
      <c r="AL22" s="10" t="n">
        <v>0</v>
      </c>
      <c r="AM22" s="10" t="n">
        <v>14</v>
      </c>
      <c r="AN22" s="10" t="n">
        <v>18.37762237762238</v>
      </c>
      <c r="AO22" s="10">
        <f>AM22-AN22</f>
        <v/>
      </c>
      <c r="AP22" s="10" t="n">
        <v>32316.87</v>
      </c>
      <c r="AQ22" s="10" t="n">
        <v>33055.54071156599</v>
      </c>
      <c r="AR22" s="11">
        <f>AP22-AQ22</f>
        <v/>
      </c>
      <c r="AS22" s="9" t="n">
        <v>12</v>
      </c>
      <c r="AT22" s="10" t="n">
        <v>0</v>
      </c>
      <c r="AU22" s="10" t="n">
        <v>1</v>
      </c>
      <c r="AV22" s="10" t="n">
        <v>0</v>
      </c>
      <c r="AW22" s="10" t="n">
        <v>13</v>
      </c>
      <c r="AX22" s="10" t="n">
        <v>18.37762237762237</v>
      </c>
      <c r="AY22" s="10">
        <f>AW22-AX22</f>
        <v/>
      </c>
      <c r="AZ22" s="10" t="n">
        <v>27956.25</v>
      </c>
      <c r="BA22" s="10" t="n">
        <v>33055.54071156598</v>
      </c>
      <c r="BB22" s="11">
        <f>AZ22-BA22</f>
        <v/>
      </c>
      <c r="BD22" s="10">
        <f>SUM(J22,T22,AD22,AN22,AX22)</f>
        <v/>
      </c>
      <c r="BE22" s="10">
        <f>SUM(I22,S22,AC22,AM22,AW22)</f>
        <v/>
      </c>
      <c r="BF22" s="10">
        <f>BE22-BD22</f>
        <v/>
      </c>
      <c r="BG22" s="10">
        <f>SUM(M22,W22,AG22,AQ22,BA22)</f>
        <v/>
      </c>
      <c r="BH22" s="10">
        <f>SUM(L22,V22,AF22,AP22,AZ22)</f>
        <v/>
      </c>
      <c r="BI22" s="10">
        <f>BH22-BG22</f>
        <v/>
      </c>
      <c r="BJ22" s="10">
        <f>IFERROR(BH22/31*31,0)</f>
        <v/>
      </c>
    </row>
    <row r="23">
      <c r="A23" s="8" t="n">
        <v>15</v>
      </c>
      <c r="B23" s="8" t="inlineStr">
        <is>
          <t>2026-03-21</t>
        </is>
      </c>
      <c r="C23" s="8" t="inlineStr">
        <is>
          <t>ПТ</t>
        </is>
      </c>
      <c r="D23" s="8" t="inlineStr">
        <is>
          <t>Иванова Мария Владимировна</t>
        </is>
      </c>
      <c r="E23" s="9" t="n">
        <v>7</v>
      </c>
      <c r="F23" s="10" t="n">
        <v>0</v>
      </c>
      <c r="G23" s="10" t="n">
        <v>0</v>
      </c>
      <c r="H23" s="10" t="n">
        <v>0</v>
      </c>
      <c r="I23" s="10" t="n">
        <v>7</v>
      </c>
      <c r="J23" s="10" t="n">
        <v>8.517482517482518</v>
      </c>
      <c r="K23" s="10">
        <f>I23-J23</f>
        <v/>
      </c>
      <c r="L23" s="10" t="n">
        <v>11003.92</v>
      </c>
      <c r="M23" s="10" t="n">
        <v>10699.12048962479</v>
      </c>
      <c r="N23" s="11">
        <f>L23-M23</f>
        <v/>
      </c>
      <c r="O23" s="9" t="n">
        <v>20</v>
      </c>
      <c r="P23" s="10" t="n">
        <v>0</v>
      </c>
      <c r="Q23" s="10" t="n">
        <v>2</v>
      </c>
      <c r="R23" s="10" t="n">
        <v>0</v>
      </c>
      <c r="S23" s="10" t="n">
        <v>22</v>
      </c>
      <c r="T23" s="10" t="n">
        <v>24.12062937062937</v>
      </c>
      <c r="U23" s="10">
        <f>S23-T23</f>
        <v/>
      </c>
      <c r="V23" s="10" t="n">
        <v>32122.66</v>
      </c>
      <c r="W23" s="10" t="n">
        <v>29775.21987759379</v>
      </c>
      <c r="X23" s="11">
        <f>V23-W23</f>
        <v/>
      </c>
      <c r="Y23" s="9" t="n">
        <v>20</v>
      </c>
      <c r="Z23" s="10" t="n">
        <v>0</v>
      </c>
      <c r="AA23" s="10" t="n">
        <v>0</v>
      </c>
      <c r="AB23" s="10" t="n">
        <v>0</v>
      </c>
      <c r="AC23" s="10" t="n">
        <v>20</v>
      </c>
      <c r="AD23" s="10" t="n">
        <v>24.12062937062937</v>
      </c>
      <c r="AE23" s="10">
        <f>AC23-AD23</f>
        <v/>
      </c>
      <c r="AF23" s="10" t="n">
        <v>30875.92</v>
      </c>
      <c r="AG23" s="10" t="n">
        <v>29775.21987759379</v>
      </c>
      <c r="AH23" s="11">
        <f>AF23-AG23</f>
        <v/>
      </c>
      <c r="AI23" s="9" t="n">
        <v>24</v>
      </c>
      <c r="AJ23" s="10" t="n">
        <v>0</v>
      </c>
      <c r="AK23" s="10" t="n">
        <v>1</v>
      </c>
      <c r="AL23" s="10" t="n">
        <v>0</v>
      </c>
      <c r="AM23" s="10" t="n">
        <v>25</v>
      </c>
      <c r="AN23" s="10" t="n">
        <v>24.12062937062937</v>
      </c>
      <c r="AO23" s="10">
        <f>AM23-AN23</f>
        <v/>
      </c>
      <c r="AP23" s="10" t="n">
        <v>36886.09</v>
      </c>
      <c r="AQ23" s="10" t="n">
        <v>29775.21987759379</v>
      </c>
      <c r="AR23" s="11">
        <f>AP23-AQ23</f>
        <v/>
      </c>
      <c r="AS23" s="9" t="n">
        <v>26</v>
      </c>
      <c r="AT23" s="10" t="n">
        <v>0</v>
      </c>
      <c r="AU23" s="10" t="n">
        <v>2</v>
      </c>
      <c r="AV23" s="10" t="n">
        <v>0</v>
      </c>
      <c r="AW23" s="10" t="n">
        <v>28</v>
      </c>
      <c r="AX23" s="10" t="n">
        <v>24.12062937062936</v>
      </c>
      <c r="AY23" s="10">
        <f>AW23-AX23</f>
        <v/>
      </c>
      <c r="AZ23" s="10" t="n">
        <v>40492.67</v>
      </c>
      <c r="BA23" s="10" t="n">
        <v>29775.21987759379</v>
      </c>
      <c r="BB23" s="11">
        <f>AZ23-BA23</f>
        <v/>
      </c>
      <c r="BD23" s="10">
        <f>SUM(J23,T23,AD23,AN23,AX23)</f>
        <v/>
      </c>
      <c r="BE23" s="10">
        <f>SUM(I23,S23,AC23,AM23,AW23)</f>
        <v/>
      </c>
      <c r="BF23" s="10">
        <f>BE23-BD23</f>
        <v/>
      </c>
      <c r="BG23" s="10">
        <f>SUM(M23,W23,AG23,AQ23,BA23)</f>
        <v/>
      </c>
      <c r="BH23" s="10">
        <f>SUM(L23,V23,AF23,AP23,AZ23)</f>
        <v/>
      </c>
      <c r="BI23" s="10">
        <f>BH23-BG23</f>
        <v/>
      </c>
      <c r="BJ23" s="10">
        <f>IFERROR(BH23/31*31,0)</f>
        <v/>
      </c>
    </row>
    <row r="24">
      <c r="A24" s="8" t="n">
        <v>16</v>
      </c>
      <c r="B24" s="8" t="inlineStr">
        <is>
          <t>2026-03-21</t>
        </is>
      </c>
      <c r="C24" s="8" t="inlineStr">
        <is>
          <t>ПТ</t>
        </is>
      </c>
      <c r="D24" s="8" t="inlineStr">
        <is>
          <t>Попова Наталья Юрьевна</t>
        </is>
      </c>
      <c r="E24" s="9" t="n">
        <v>2</v>
      </c>
      <c r="F24" s="10" t="n">
        <v>0</v>
      </c>
      <c r="G24" s="10" t="n">
        <v>0</v>
      </c>
      <c r="H24" s="10" t="n">
        <v>0</v>
      </c>
      <c r="I24" s="10" t="n">
        <v>2</v>
      </c>
      <c r="J24" s="10" t="n">
        <v>5.191608391608392</v>
      </c>
      <c r="K24" s="10">
        <f>I24-J24</f>
        <v/>
      </c>
      <c r="L24" s="10" t="n">
        <v>3655</v>
      </c>
      <c r="M24" s="10" t="n">
        <v>7129.999401791562</v>
      </c>
      <c r="N24" s="11">
        <f>L24-M24</f>
        <v/>
      </c>
      <c r="O24" s="9" t="n">
        <v>11</v>
      </c>
      <c r="P24" s="10" t="n">
        <v>0</v>
      </c>
      <c r="Q24" s="10" t="n">
        <v>3</v>
      </c>
      <c r="R24" s="10" t="n">
        <v>0</v>
      </c>
      <c r="S24" s="10" t="n">
        <v>14</v>
      </c>
      <c r="T24" s="10" t="n">
        <v>14.7020979020979</v>
      </c>
      <c r="U24" s="10">
        <f>S24-T24</f>
        <v/>
      </c>
      <c r="V24" s="10" t="n">
        <v>18549</v>
      </c>
      <c r="W24" s="10" t="n">
        <v>19842.5001495521</v>
      </c>
      <c r="X24" s="11">
        <f>V24-W24</f>
        <v/>
      </c>
      <c r="Y24" s="9" t="n">
        <v>8</v>
      </c>
      <c r="Z24" s="10" t="n">
        <v>0</v>
      </c>
      <c r="AA24" s="10" t="n">
        <v>1</v>
      </c>
      <c r="AB24" s="10" t="n">
        <v>0</v>
      </c>
      <c r="AC24" s="10" t="n">
        <v>9</v>
      </c>
      <c r="AD24" s="10" t="n">
        <v>14.7020979020979</v>
      </c>
      <c r="AE24" s="10">
        <f>AC24-AD24</f>
        <v/>
      </c>
      <c r="AF24" s="10" t="n">
        <v>13626.75</v>
      </c>
      <c r="AG24" s="10" t="n">
        <v>19842.5001495521</v>
      </c>
      <c r="AH24" s="11">
        <f>AF24-AG24</f>
        <v/>
      </c>
      <c r="AI24" s="9" t="n">
        <v>6</v>
      </c>
      <c r="AJ24" s="10" t="n">
        <v>0</v>
      </c>
      <c r="AK24" s="10" t="n">
        <v>3</v>
      </c>
      <c r="AL24" s="10" t="n">
        <v>0</v>
      </c>
      <c r="AM24" s="10" t="n">
        <v>9</v>
      </c>
      <c r="AN24" s="10" t="n">
        <v>14.7020979020979</v>
      </c>
      <c r="AO24" s="10">
        <f>AM24-AN24</f>
        <v/>
      </c>
      <c r="AP24" s="10" t="n">
        <v>9538.75</v>
      </c>
      <c r="AQ24" s="10" t="n">
        <v>19842.5001495521</v>
      </c>
      <c r="AR24" s="11">
        <f>AP24-AQ24</f>
        <v/>
      </c>
      <c r="AS24" s="9" t="n">
        <v>8</v>
      </c>
      <c r="AT24" s="10" t="n">
        <v>0</v>
      </c>
      <c r="AU24" s="10" t="n">
        <v>0</v>
      </c>
      <c r="AV24" s="10" t="n">
        <v>0</v>
      </c>
      <c r="AW24" s="10" t="n">
        <v>8</v>
      </c>
      <c r="AX24" s="10" t="n">
        <v>14.70209790209789</v>
      </c>
      <c r="AY24" s="10">
        <f>AW24-AX24</f>
        <v/>
      </c>
      <c r="AZ24" s="10" t="n">
        <v>13626.75</v>
      </c>
      <c r="BA24" s="10" t="n">
        <v>19842.5001495521</v>
      </c>
      <c r="BB24" s="11">
        <f>AZ24-BA24</f>
        <v/>
      </c>
      <c r="BD24" s="10">
        <f>SUM(J24,T24,AD24,AN24,AX24)</f>
        <v/>
      </c>
      <c r="BE24" s="10">
        <f>SUM(I24,S24,AC24,AM24,AW24)</f>
        <v/>
      </c>
      <c r="BF24" s="10">
        <f>BE24-BD24</f>
        <v/>
      </c>
      <c r="BG24" s="10">
        <f>SUM(M24,W24,AG24,AQ24,BA24)</f>
        <v/>
      </c>
      <c r="BH24" s="10">
        <f>SUM(L24,V24,AF24,AP24,AZ24)</f>
        <v/>
      </c>
      <c r="BI24" s="10">
        <f>BH24-BG24</f>
        <v/>
      </c>
      <c r="BJ24" s="10">
        <f>IFERROR(BH24/31*31,0)</f>
        <v/>
      </c>
    </row>
    <row r="25">
      <c r="A25" s="8" t="n">
        <v>17</v>
      </c>
      <c r="B25" s="8" t="inlineStr"/>
      <c r="C25" s="8" t="inlineStr">
        <is>
          <t>Вне плана</t>
        </is>
      </c>
      <c r="D25" s="8" t="inlineStr">
        <is>
          <t>Поскотина Екатерина Андреевна</t>
        </is>
      </c>
      <c r="E25" s="9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>
        <f>I25-J25</f>
        <v/>
      </c>
      <c r="L25" s="10" t="n">
        <v>0</v>
      </c>
      <c r="M25" s="10" t="n">
        <v>0</v>
      </c>
      <c r="N25" s="11">
        <f>L25-M25</f>
        <v/>
      </c>
      <c r="O25" s="9" t="n">
        <v>0</v>
      </c>
      <c r="P25" s="10" t="n">
        <v>0</v>
      </c>
      <c r="Q25" s="10" t="n">
        <v>0</v>
      </c>
      <c r="R25" s="10" t="n">
        <v>0</v>
      </c>
      <c r="S25" s="10" t="n">
        <v>0</v>
      </c>
      <c r="T25" s="10" t="n">
        <v>0</v>
      </c>
      <c r="U25" s="10">
        <f>S25-T25</f>
        <v/>
      </c>
      <c r="V25" s="10" t="n">
        <v>0</v>
      </c>
      <c r="W25" s="10" t="n">
        <v>0</v>
      </c>
      <c r="X25" s="11">
        <f>V25-W25</f>
        <v/>
      </c>
      <c r="Y25" s="9" t="n">
        <v>0</v>
      </c>
      <c r="Z25" s="10" t="n">
        <v>0</v>
      </c>
      <c r="AA25" s="10" t="n">
        <v>0</v>
      </c>
      <c r="AB25" s="10" t="n">
        <v>0</v>
      </c>
      <c r="AC25" s="10" t="n">
        <v>0</v>
      </c>
      <c r="AD25" s="10" t="n">
        <v>0</v>
      </c>
      <c r="AE25" s="10">
        <f>AC25-AD25</f>
        <v/>
      </c>
      <c r="AF25" s="10" t="n">
        <v>0</v>
      </c>
      <c r="AG25" s="10" t="n">
        <v>0</v>
      </c>
      <c r="AH25" s="11">
        <f>AF25-AG25</f>
        <v/>
      </c>
      <c r="AI25" s="9" t="n">
        <v>1</v>
      </c>
      <c r="AJ25" s="10" t="n">
        <v>0</v>
      </c>
      <c r="AK25" s="10" t="n">
        <v>4</v>
      </c>
      <c r="AL25" s="10" t="n">
        <v>0</v>
      </c>
      <c r="AM25" s="10" t="n">
        <v>5</v>
      </c>
      <c r="AN25" s="10" t="n">
        <v>0</v>
      </c>
      <c r="AO25" s="10">
        <f>AM25-AN25</f>
        <v/>
      </c>
      <c r="AP25" s="10" t="n">
        <v>0</v>
      </c>
      <c r="AQ25" s="10" t="n">
        <v>0</v>
      </c>
      <c r="AR25" s="11">
        <f>AP25-AQ25</f>
        <v/>
      </c>
      <c r="AS25" s="9" t="n">
        <v>0</v>
      </c>
      <c r="AT25" s="10" t="n">
        <v>0</v>
      </c>
      <c r="AU25" s="10" t="n">
        <v>6</v>
      </c>
      <c r="AV25" s="10" t="n">
        <v>0</v>
      </c>
      <c r="AW25" s="10" t="n">
        <v>6</v>
      </c>
      <c r="AX25" s="10" t="n">
        <v>0</v>
      </c>
      <c r="AY25" s="10">
        <f>AW25-AX25</f>
        <v/>
      </c>
      <c r="AZ25" s="10" t="n">
        <v>0</v>
      </c>
      <c r="BA25" s="10" t="n">
        <v>0</v>
      </c>
      <c r="BB25" s="11">
        <f>AZ25-BA25</f>
        <v/>
      </c>
      <c r="BD25" s="10">
        <f>SUM(J25,T25,AD25,AN25,AX25)</f>
        <v/>
      </c>
      <c r="BE25" s="10">
        <f>SUM(I25,S25,AC25,AM25,AW25)</f>
        <v/>
      </c>
      <c r="BF25" s="10">
        <f>BE25-BD25</f>
        <v/>
      </c>
      <c r="BG25" s="10">
        <f>SUM(M25,W25,AG25,AQ25,BA25)</f>
        <v/>
      </c>
      <c r="BH25" s="10">
        <f>SUM(L25,V25,AF25,AP25,AZ25)</f>
        <v/>
      </c>
      <c r="BI25" s="10">
        <f>BH25-BG25</f>
        <v/>
      </c>
      <c r="BJ25" s="10">
        <f>IFERROR(BH25/31*31,0)</f>
        <v/>
      </c>
    </row>
    <row r="26">
      <c r="A26" s="8" t="n">
        <v>18</v>
      </c>
      <c r="B26" s="8" t="inlineStr">
        <is>
          <t>2026-03-21</t>
        </is>
      </c>
      <c r="C26" s="8" t="inlineStr">
        <is>
          <t>ПТ</t>
        </is>
      </c>
      <c r="D26" s="8" t="inlineStr">
        <is>
          <t>Рудакова Ксения Витальевна</t>
        </is>
      </c>
      <c r="E26" s="9" t="n">
        <v>2</v>
      </c>
      <c r="F26" s="10" t="n">
        <v>0</v>
      </c>
      <c r="G26" s="10" t="n">
        <v>2</v>
      </c>
      <c r="H26" s="10" t="n">
        <v>0</v>
      </c>
      <c r="I26" s="10" t="n">
        <v>4</v>
      </c>
      <c r="J26" s="10" t="n">
        <v>5.597202797202798</v>
      </c>
      <c r="K26" s="10">
        <f>I26-J26</f>
        <v/>
      </c>
      <c r="L26" s="10" t="n">
        <v>4415</v>
      </c>
      <c r="M26" s="10" t="n">
        <v>7336.068748664151</v>
      </c>
      <c r="N26" s="11">
        <f>L26-M26</f>
        <v/>
      </c>
      <c r="O26" s="9" t="n">
        <v>13</v>
      </c>
      <c r="P26" s="10" t="n">
        <v>0</v>
      </c>
      <c r="Q26" s="10" t="n">
        <v>1</v>
      </c>
      <c r="R26" s="10" t="n">
        <v>0</v>
      </c>
      <c r="S26" s="10" t="n">
        <v>14</v>
      </c>
      <c r="T26" s="10" t="n">
        <v>15.8506993006993</v>
      </c>
      <c r="U26" s="10">
        <f>S26-T26</f>
        <v/>
      </c>
      <c r="V26" s="10" t="n">
        <v>25448.5</v>
      </c>
      <c r="W26" s="10" t="n">
        <v>20415.98281283396</v>
      </c>
      <c r="X26" s="11">
        <f>V26-W26</f>
        <v/>
      </c>
      <c r="Y26" s="9" t="n">
        <v>14</v>
      </c>
      <c r="Z26" s="10" t="n">
        <v>0</v>
      </c>
      <c r="AA26" s="10" t="n">
        <v>1</v>
      </c>
      <c r="AB26" s="10" t="n">
        <v>0</v>
      </c>
      <c r="AC26" s="10" t="n">
        <v>15</v>
      </c>
      <c r="AD26" s="10" t="n">
        <v>15.8506993006993</v>
      </c>
      <c r="AE26" s="10">
        <f>AC26-AD26</f>
        <v/>
      </c>
      <c r="AF26" s="10" t="n">
        <v>26308.5</v>
      </c>
      <c r="AG26" s="10" t="n">
        <v>20415.98281283396</v>
      </c>
      <c r="AH26" s="11">
        <f>AF26-AG26</f>
        <v/>
      </c>
      <c r="AI26" s="9" t="n">
        <v>17</v>
      </c>
      <c r="AJ26" s="10" t="n">
        <v>0</v>
      </c>
      <c r="AK26" s="10" t="n">
        <v>1</v>
      </c>
      <c r="AL26" s="10" t="n">
        <v>0</v>
      </c>
      <c r="AM26" s="10" t="n">
        <v>18</v>
      </c>
      <c r="AN26" s="10" t="n">
        <v>15.8506993006993</v>
      </c>
      <c r="AO26" s="10">
        <f>AM26-AN26</f>
        <v/>
      </c>
      <c r="AP26" s="10" t="n">
        <v>28026</v>
      </c>
      <c r="AQ26" s="10" t="n">
        <v>20415.98281283396</v>
      </c>
      <c r="AR26" s="11">
        <f>AP26-AQ26</f>
        <v/>
      </c>
      <c r="AS26" s="9" t="n">
        <v>14</v>
      </c>
      <c r="AT26" s="10" t="n">
        <v>0</v>
      </c>
      <c r="AU26" s="10" t="n">
        <v>0</v>
      </c>
      <c r="AV26" s="10" t="n">
        <v>0</v>
      </c>
      <c r="AW26" s="10" t="n">
        <v>14</v>
      </c>
      <c r="AX26" s="10" t="n">
        <v>15.85069930069929</v>
      </c>
      <c r="AY26" s="10">
        <f>AW26-AX26</f>
        <v/>
      </c>
      <c r="AZ26" s="10" t="n">
        <v>26837</v>
      </c>
      <c r="BA26" s="10" t="n">
        <v>20415.98281283395</v>
      </c>
      <c r="BB26" s="11">
        <f>AZ26-BA26</f>
        <v/>
      </c>
      <c r="BD26" s="10">
        <f>SUM(J26,T26,AD26,AN26,AX26)</f>
        <v/>
      </c>
      <c r="BE26" s="10">
        <f>SUM(I26,S26,AC26,AM26,AW26)</f>
        <v/>
      </c>
      <c r="BF26" s="10">
        <f>BE26-BD26</f>
        <v/>
      </c>
      <c r="BG26" s="10">
        <f>SUM(M26,W26,AG26,AQ26,BA26)</f>
        <v/>
      </c>
      <c r="BH26" s="10">
        <f>SUM(L26,V26,AF26,AP26,AZ26)</f>
        <v/>
      </c>
      <c r="BI26" s="10">
        <f>BH26-BG26</f>
        <v/>
      </c>
      <c r="BJ26" s="10">
        <f>IFERROR(BH26/31*31,0)</f>
        <v/>
      </c>
    </row>
    <row r="27">
      <c r="A27" s="8" t="n">
        <v>19</v>
      </c>
      <c r="B27" s="8" t="inlineStr"/>
      <c r="C27" s="8" t="inlineStr">
        <is>
          <t>Вне плана</t>
        </is>
      </c>
      <c r="D27" s="8" t="inlineStr">
        <is>
          <t>Свешникова Ирина Валерьевна</t>
        </is>
      </c>
      <c r="E27" s="9" t="n">
        <v>0</v>
      </c>
      <c r="F27" s="10" t="n">
        <v>0</v>
      </c>
      <c r="G27" s="10" t="n">
        <v>0</v>
      </c>
      <c r="H27" s="10" t="n">
        <v>0</v>
      </c>
      <c r="I27" s="10" t="n">
        <v>0</v>
      </c>
      <c r="J27" s="10" t="n">
        <v>0</v>
      </c>
      <c r="K27" s="10">
        <f>I27-J27</f>
        <v/>
      </c>
      <c r="L27" s="10" t="n">
        <v>0</v>
      </c>
      <c r="M27" s="10" t="n">
        <v>0</v>
      </c>
      <c r="N27" s="11">
        <f>L27-M27</f>
        <v/>
      </c>
      <c r="O27" s="9" t="n">
        <v>13</v>
      </c>
      <c r="P27" s="10" t="n">
        <v>0</v>
      </c>
      <c r="Q27" s="10" t="n">
        <v>32</v>
      </c>
      <c r="R27" s="10" t="n">
        <v>0</v>
      </c>
      <c r="S27" s="10" t="n">
        <v>45</v>
      </c>
      <c r="T27" s="10" t="n">
        <v>0</v>
      </c>
      <c r="U27" s="10">
        <f>S27-T27</f>
        <v/>
      </c>
      <c r="V27" s="10" t="n">
        <v>26227</v>
      </c>
      <c r="W27" s="10" t="n">
        <v>0</v>
      </c>
      <c r="X27" s="11">
        <f>V27-W27</f>
        <v/>
      </c>
      <c r="Y27" s="9" t="n">
        <v>10</v>
      </c>
      <c r="Z27" s="10" t="n">
        <v>0</v>
      </c>
      <c r="AA27" s="10" t="n">
        <v>7</v>
      </c>
      <c r="AB27" s="10" t="n">
        <v>0</v>
      </c>
      <c r="AC27" s="10" t="n">
        <v>17</v>
      </c>
      <c r="AD27" s="10" t="n">
        <v>0</v>
      </c>
      <c r="AE27" s="10">
        <f>AC27-AD27</f>
        <v/>
      </c>
      <c r="AF27" s="10" t="n">
        <v>18030</v>
      </c>
      <c r="AG27" s="10" t="n">
        <v>0</v>
      </c>
      <c r="AH27" s="11">
        <f>AF27-AG27</f>
        <v/>
      </c>
      <c r="AI27" s="9" t="n">
        <v>12</v>
      </c>
      <c r="AJ27" s="10" t="n">
        <v>0</v>
      </c>
      <c r="AK27" s="10" t="n">
        <v>4</v>
      </c>
      <c r="AL27" s="10" t="n">
        <v>0</v>
      </c>
      <c r="AM27" s="10" t="n">
        <v>16</v>
      </c>
      <c r="AN27" s="10" t="n">
        <v>0</v>
      </c>
      <c r="AO27" s="10">
        <f>AM27-AN27</f>
        <v/>
      </c>
      <c r="AP27" s="10" t="n">
        <v>15891.25</v>
      </c>
      <c r="AQ27" s="10" t="n">
        <v>0</v>
      </c>
      <c r="AR27" s="11">
        <f>AP27-AQ27</f>
        <v/>
      </c>
      <c r="AS27" s="9" t="n">
        <v>11</v>
      </c>
      <c r="AT27" s="10" t="n">
        <v>0</v>
      </c>
      <c r="AU27" s="10" t="n">
        <v>2</v>
      </c>
      <c r="AV27" s="10" t="n">
        <v>0</v>
      </c>
      <c r="AW27" s="10" t="n">
        <v>13</v>
      </c>
      <c r="AX27" s="10" t="n">
        <v>0</v>
      </c>
      <c r="AY27" s="10">
        <f>AW27-AX27</f>
        <v/>
      </c>
      <c r="AZ27" s="10" t="n">
        <v>17883.25</v>
      </c>
      <c r="BA27" s="10" t="n">
        <v>0</v>
      </c>
      <c r="BB27" s="11">
        <f>AZ27-BA27</f>
        <v/>
      </c>
      <c r="BD27" s="10">
        <f>SUM(J27,T27,AD27,AN27,AX27)</f>
        <v/>
      </c>
      <c r="BE27" s="10">
        <f>SUM(I27,S27,AC27,AM27,AW27)</f>
        <v/>
      </c>
      <c r="BF27" s="10">
        <f>BE27-BD27</f>
        <v/>
      </c>
      <c r="BG27" s="10">
        <f>SUM(M27,W27,AG27,AQ27,BA27)</f>
        <v/>
      </c>
      <c r="BH27" s="10">
        <f>SUM(L27,V27,AF27,AP27,AZ27)</f>
        <v/>
      </c>
      <c r="BI27" s="10">
        <f>BH27-BG27</f>
        <v/>
      </c>
      <c r="BJ27" s="10">
        <f>IFERROR(BH27/31*31,0)</f>
        <v/>
      </c>
    </row>
    <row r="28">
      <c r="A28" s="7" t="n"/>
      <c r="B28" s="7" t="n"/>
      <c r="C28" s="7" t="n"/>
      <c r="D28" s="7" t="inlineStr">
        <is>
          <t>Итого ТРЕНАЖЕРНЫЙ ЗАЛ</t>
        </is>
      </c>
      <c r="E28" s="12">
        <f>SUM(E14:E27)</f>
        <v/>
      </c>
      <c r="F28" s="13">
        <f>SUM(F14:F27)</f>
        <v/>
      </c>
      <c r="G28" s="13">
        <f>SUM(G14:G27)</f>
        <v/>
      </c>
      <c r="H28" s="13">
        <f>SUM(H14:H27)</f>
        <v/>
      </c>
      <c r="I28" s="13">
        <f>SUM(I14:I27)</f>
        <v/>
      </c>
      <c r="J28" s="13">
        <f>SUM(J14:J27)</f>
        <v/>
      </c>
      <c r="K28" s="13">
        <f>SUM(K14:K27)</f>
        <v/>
      </c>
      <c r="L28" s="13">
        <f>SUM(L14:L27)</f>
        <v/>
      </c>
      <c r="M28" s="13">
        <f>SUM(M14:M27)</f>
        <v/>
      </c>
      <c r="N28" s="14">
        <f>SUM(N14:N27)</f>
        <v/>
      </c>
      <c r="O28" s="12">
        <f>SUM(O14:O27)</f>
        <v/>
      </c>
      <c r="P28" s="13">
        <f>SUM(P14:P27)</f>
        <v/>
      </c>
      <c r="Q28" s="13">
        <f>SUM(Q14:Q27)</f>
        <v/>
      </c>
      <c r="R28" s="13">
        <f>SUM(R14:R27)</f>
        <v/>
      </c>
      <c r="S28" s="13">
        <f>SUM(S14:S27)</f>
        <v/>
      </c>
      <c r="T28" s="13">
        <f>SUM(T14:T27)</f>
        <v/>
      </c>
      <c r="U28" s="13">
        <f>SUM(U14:U27)</f>
        <v/>
      </c>
      <c r="V28" s="13">
        <f>SUM(V14:V27)</f>
        <v/>
      </c>
      <c r="W28" s="13">
        <f>SUM(W14:W27)</f>
        <v/>
      </c>
      <c r="X28" s="14">
        <f>SUM(X14:X27)</f>
        <v/>
      </c>
      <c r="Y28" s="12">
        <f>SUM(Y14:Y27)</f>
        <v/>
      </c>
      <c r="Z28" s="13">
        <f>SUM(Z14:Z27)</f>
        <v/>
      </c>
      <c r="AA28" s="13">
        <f>SUM(AA14:AA27)</f>
        <v/>
      </c>
      <c r="AB28" s="13">
        <f>SUM(AB14:AB27)</f>
        <v/>
      </c>
      <c r="AC28" s="13">
        <f>SUM(AC14:AC27)</f>
        <v/>
      </c>
      <c r="AD28" s="13">
        <f>SUM(AD14:AD27)</f>
        <v/>
      </c>
      <c r="AE28" s="13">
        <f>SUM(AE14:AE27)</f>
        <v/>
      </c>
      <c r="AF28" s="13">
        <f>SUM(AF14:AF27)</f>
        <v/>
      </c>
      <c r="AG28" s="13">
        <f>SUM(AG14:AG27)</f>
        <v/>
      </c>
      <c r="AH28" s="14">
        <f>SUM(AH14:AH27)</f>
        <v/>
      </c>
      <c r="AI28" s="12">
        <f>SUM(AI14:AI27)</f>
        <v/>
      </c>
      <c r="AJ28" s="13">
        <f>SUM(AJ14:AJ27)</f>
        <v/>
      </c>
      <c r="AK28" s="13">
        <f>SUM(AK14:AK27)</f>
        <v/>
      </c>
      <c r="AL28" s="13">
        <f>SUM(AL14:AL27)</f>
        <v/>
      </c>
      <c r="AM28" s="13">
        <f>SUM(AM14:AM27)</f>
        <v/>
      </c>
      <c r="AN28" s="13">
        <f>SUM(AN14:AN27)</f>
        <v/>
      </c>
      <c r="AO28" s="13">
        <f>SUM(AO14:AO27)</f>
        <v/>
      </c>
      <c r="AP28" s="13">
        <f>SUM(AP14:AP27)</f>
        <v/>
      </c>
      <c r="AQ28" s="13">
        <f>SUM(AQ14:AQ27)</f>
        <v/>
      </c>
      <c r="AR28" s="14">
        <f>SUM(AR14:AR27)</f>
        <v/>
      </c>
      <c r="AS28" s="12">
        <f>SUM(AS14:AS27)</f>
        <v/>
      </c>
      <c r="AT28" s="13">
        <f>SUM(AT14:AT27)</f>
        <v/>
      </c>
      <c r="AU28" s="13">
        <f>SUM(AU14:AU27)</f>
        <v/>
      </c>
      <c r="AV28" s="13">
        <f>SUM(AV14:AV27)</f>
        <v/>
      </c>
      <c r="AW28" s="13">
        <f>SUM(AW14:AW27)</f>
        <v/>
      </c>
      <c r="AX28" s="13">
        <f>SUM(AX14:AX27)</f>
        <v/>
      </c>
      <c r="AY28" s="13">
        <f>SUM(AY14:AY27)</f>
        <v/>
      </c>
      <c r="AZ28" s="13">
        <f>SUM(AZ14:AZ27)</f>
        <v/>
      </c>
      <c r="BA28" s="13">
        <f>SUM(BA14:BA27)</f>
        <v/>
      </c>
      <c r="BB28" s="14">
        <f>SUM(BB14:BB27)</f>
        <v/>
      </c>
      <c r="BC28" s="7">
        <f>SUM(BC14:BC27)</f>
        <v/>
      </c>
      <c r="BD28" s="13">
        <f>SUM(BD14:BD27)</f>
        <v/>
      </c>
      <c r="BE28" s="13">
        <f>SUM(BE14:BE27)</f>
        <v/>
      </c>
      <c r="BF28" s="13">
        <f>BE28-BD28</f>
        <v/>
      </c>
      <c r="BG28" s="13">
        <f>SUM(BG14:BG27)</f>
        <v/>
      </c>
      <c r="BH28" s="13">
        <f>SUM(BH14:BH27)</f>
        <v/>
      </c>
      <c r="BI28" s="13">
        <f>BH28-BG28</f>
        <v/>
      </c>
      <c r="BJ28" s="13">
        <f>IFERROR(BH28/31*31,0)</f>
        <v/>
      </c>
    </row>
    <row r="30">
      <c r="A30" s="7" t="n"/>
      <c r="B30" s="7" t="n"/>
      <c r="C30" s="7" t="n"/>
      <c r="D30" s="7" t="inlineStr">
        <is>
          <t>ГРУППОВЫЕ ПРОГРАММЫ</t>
        </is>
      </c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  <c r="Q30" s="7" t="n"/>
      <c r="R30" s="7" t="n"/>
      <c r="S30" s="7" t="n"/>
      <c r="T30" s="7" t="n"/>
      <c r="U30" s="7" t="n"/>
      <c r="V30" s="7" t="n"/>
      <c r="W30" s="7" t="n"/>
      <c r="X30" s="7" t="n"/>
      <c r="Y30" s="7" t="n"/>
      <c r="Z30" s="7" t="n"/>
      <c r="AA30" s="7" t="n"/>
      <c r="AB30" s="7" t="n"/>
      <c r="AC30" s="7" t="n"/>
      <c r="AD30" s="7" t="n"/>
      <c r="AE30" s="7" t="n"/>
      <c r="AF30" s="7" t="n"/>
      <c r="AG30" s="7" t="n"/>
      <c r="AH30" s="7" t="n"/>
      <c r="AI30" s="7" t="n"/>
      <c r="AJ30" s="7" t="n"/>
      <c r="AK30" s="7" t="n"/>
      <c r="AL30" s="7" t="n"/>
      <c r="AM30" s="7" t="n"/>
      <c r="AN30" s="7" t="n"/>
      <c r="AO30" s="7" t="n"/>
      <c r="AP30" s="7" t="n"/>
      <c r="AQ30" s="7" t="n"/>
      <c r="AR30" s="7" t="n"/>
      <c r="AS30" s="7" t="n"/>
      <c r="AT30" s="7" t="n"/>
      <c r="AU30" s="7" t="n"/>
      <c r="AV30" s="7" t="n"/>
      <c r="AW30" s="7" t="n"/>
      <c r="AX30" s="7" t="n"/>
      <c r="AY30" s="7" t="n"/>
      <c r="AZ30" s="7" t="n"/>
      <c r="BA30" s="7" t="n"/>
      <c r="BB30" s="7" t="n"/>
      <c r="BC30" s="7" t="n"/>
      <c r="BD30" s="7" t="n"/>
      <c r="BE30" s="7" t="n"/>
      <c r="BF30" s="7" t="n"/>
      <c r="BG30" s="7" t="n"/>
      <c r="BH30" s="7" t="n"/>
      <c r="BI30" s="7" t="n"/>
      <c r="BJ30" s="7" t="n"/>
    </row>
    <row r="31">
      <c r="A31" s="8" t="n">
        <v>20</v>
      </c>
      <c r="B31" s="8" t="inlineStr">
        <is>
          <t>2026-03-21</t>
        </is>
      </c>
      <c r="C31" s="8" t="inlineStr">
        <is>
          <t>ПТ</t>
        </is>
      </c>
      <c r="D31" s="8" t="inlineStr">
        <is>
          <t>Гудаева Василиса Владимировна</t>
        </is>
      </c>
      <c r="E31" s="9" t="n">
        <v>1</v>
      </c>
      <c r="F31" s="10" t="n">
        <v>0</v>
      </c>
      <c r="G31" s="10" t="n">
        <v>0</v>
      </c>
      <c r="H31" s="10" t="n">
        <v>0</v>
      </c>
      <c r="I31" s="10" t="n">
        <v>1</v>
      </c>
      <c r="J31" s="10" t="n">
        <v>1.946853146853147</v>
      </c>
      <c r="K31" s="10">
        <f>I31-J31</f>
        <v/>
      </c>
      <c r="L31" s="10" t="n">
        <v>1487.5</v>
      </c>
      <c r="M31" s="10" t="n">
        <v>667.6646838671868</v>
      </c>
      <c r="N31" s="11">
        <f>L31-M31</f>
        <v/>
      </c>
      <c r="O31" s="9" t="n">
        <v>5</v>
      </c>
      <c r="P31" s="10" t="n">
        <v>0</v>
      </c>
      <c r="Q31" s="10" t="n">
        <v>1</v>
      </c>
      <c r="R31" s="10" t="n">
        <v>0</v>
      </c>
      <c r="S31" s="10" t="n">
        <v>6</v>
      </c>
      <c r="T31" s="10" t="n">
        <v>5.513286713286714</v>
      </c>
      <c r="U31" s="10">
        <f>S31-T31</f>
        <v/>
      </c>
      <c r="V31" s="10" t="n">
        <v>7639.25</v>
      </c>
      <c r="W31" s="10" t="n">
        <v>1858.083829033203</v>
      </c>
      <c r="X31" s="11">
        <f>V31-W31</f>
        <v/>
      </c>
      <c r="Y31" s="9" t="n">
        <v>1</v>
      </c>
      <c r="Z31" s="10" t="n">
        <v>0</v>
      </c>
      <c r="AA31" s="10" t="n">
        <v>4</v>
      </c>
      <c r="AB31" s="10" t="n">
        <v>0</v>
      </c>
      <c r="AC31" s="10" t="n">
        <v>5</v>
      </c>
      <c r="AD31" s="10" t="n">
        <v>5.513286713286714</v>
      </c>
      <c r="AE31" s="10">
        <f>AC31-AD31</f>
        <v/>
      </c>
      <c r="AF31" s="10" t="n">
        <v>1890</v>
      </c>
      <c r="AG31" s="10" t="n">
        <v>1858.083829033203</v>
      </c>
      <c r="AH31" s="11">
        <f>AF31-AG31</f>
        <v/>
      </c>
      <c r="AI31" s="9" t="n">
        <v>5</v>
      </c>
      <c r="AJ31" s="10" t="n">
        <v>0</v>
      </c>
      <c r="AK31" s="10" t="n">
        <v>0</v>
      </c>
      <c r="AL31" s="10" t="n">
        <v>0</v>
      </c>
      <c r="AM31" s="10" t="n">
        <v>5</v>
      </c>
      <c r="AN31" s="10" t="n">
        <v>5.513286713286714</v>
      </c>
      <c r="AO31" s="10">
        <f>AM31-AN31</f>
        <v/>
      </c>
      <c r="AP31" s="10" t="n">
        <v>6118.25</v>
      </c>
      <c r="AQ31" s="10" t="n">
        <v>1858.083829033203</v>
      </c>
      <c r="AR31" s="11">
        <f>AP31-AQ31</f>
        <v/>
      </c>
      <c r="AS31" s="9" t="n">
        <v>6</v>
      </c>
      <c r="AT31" s="10" t="n">
        <v>0</v>
      </c>
      <c r="AU31" s="10" t="n">
        <v>0</v>
      </c>
      <c r="AV31" s="10" t="n">
        <v>0</v>
      </c>
      <c r="AW31" s="10" t="n">
        <v>6</v>
      </c>
      <c r="AX31" s="10" t="n">
        <v>5.51328671328671</v>
      </c>
      <c r="AY31" s="10">
        <f>AW31-AX31</f>
        <v/>
      </c>
      <c r="AZ31" s="10" t="n">
        <v>9212.25</v>
      </c>
      <c r="BA31" s="10" t="n">
        <v>1858.083829033203</v>
      </c>
      <c r="BB31" s="11">
        <f>AZ31-BA31</f>
        <v/>
      </c>
      <c r="BD31" s="10">
        <f>SUM(J31,T31,AD31,AN31,AX31)</f>
        <v/>
      </c>
      <c r="BE31" s="10">
        <f>SUM(I31,S31,AC31,AM31,AW31)</f>
        <v/>
      </c>
      <c r="BF31" s="10">
        <f>BE31-BD31</f>
        <v/>
      </c>
      <c r="BG31" s="10">
        <f>SUM(M31,W31,AG31,AQ31,BA31)</f>
        <v/>
      </c>
      <c r="BH31" s="10">
        <f>SUM(L31,V31,AF31,AP31,AZ31)</f>
        <v/>
      </c>
      <c r="BI31" s="10">
        <f>BH31-BG31</f>
        <v/>
      </c>
      <c r="BJ31" s="10">
        <f>IFERROR(BH31/31*31,0)</f>
        <v/>
      </c>
    </row>
    <row r="32">
      <c r="A32" s="8" t="n">
        <v>21</v>
      </c>
      <c r="B32" s="8" t="inlineStr">
        <is>
          <t>2026-03-21</t>
        </is>
      </c>
      <c r="C32" s="8" t="inlineStr">
        <is>
          <t>ПТ</t>
        </is>
      </c>
      <c r="D32" s="8" t="inlineStr">
        <is>
          <t>Колдунова Елена Владимировна</t>
        </is>
      </c>
      <c r="E32" s="9" t="n">
        <v>0</v>
      </c>
      <c r="F32" s="10" t="n">
        <v>0</v>
      </c>
      <c r="G32" s="10" t="n">
        <v>2</v>
      </c>
      <c r="H32" s="10" t="n">
        <v>0</v>
      </c>
      <c r="I32" s="10" t="n">
        <v>2</v>
      </c>
      <c r="J32" s="10" t="n">
        <v>9.572027972027973</v>
      </c>
      <c r="K32" s="10">
        <f>I32-J32</f>
        <v/>
      </c>
      <c r="L32" s="10" t="n">
        <v>0</v>
      </c>
      <c r="M32" s="10" t="n">
        <v>10080.91244900703</v>
      </c>
      <c r="N32" s="11">
        <f>L32-M32</f>
        <v/>
      </c>
      <c r="O32" s="9" t="n">
        <v>6</v>
      </c>
      <c r="P32" s="10" t="n">
        <v>0</v>
      </c>
      <c r="Q32" s="10" t="n">
        <v>2</v>
      </c>
      <c r="R32" s="10" t="n">
        <v>0</v>
      </c>
      <c r="S32" s="10" t="n">
        <v>8</v>
      </c>
      <c r="T32" s="10" t="n">
        <v>27.10699300699301</v>
      </c>
      <c r="U32" s="10">
        <f>S32-T32</f>
        <v/>
      </c>
      <c r="V32" s="10" t="n">
        <v>9870.25</v>
      </c>
      <c r="W32" s="10" t="n">
        <v>28054.77188774824</v>
      </c>
      <c r="X32" s="11">
        <f>V32-W32</f>
        <v/>
      </c>
      <c r="Y32" s="9" t="n">
        <v>14</v>
      </c>
      <c r="Z32" s="10" t="n">
        <v>0</v>
      </c>
      <c r="AA32" s="10" t="n">
        <v>6</v>
      </c>
      <c r="AB32" s="10" t="n">
        <v>0</v>
      </c>
      <c r="AC32" s="10" t="n">
        <v>20</v>
      </c>
      <c r="AD32" s="10" t="n">
        <v>27.10699300699301</v>
      </c>
      <c r="AE32" s="10">
        <f>AC32-AD32</f>
        <v/>
      </c>
      <c r="AF32" s="10" t="n">
        <v>23620</v>
      </c>
      <c r="AG32" s="10" t="n">
        <v>28054.77188774824</v>
      </c>
      <c r="AH32" s="11">
        <f>AF32-AG32</f>
        <v/>
      </c>
      <c r="AI32" s="9" t="n">
        <v>19</v>
      </c>
      <c r="AJ32" s="10" t="n">
        <v>0</v>
      </c>
      <c r="AK32" s="10" t="n">
        <v>2</v>
      </c>
      <c r="AL32" s="10" t="n">
        <v>0</v>
      </c>
      <c r="AM32" s="10" t="n">
        <v>21</v>
      </c>
      <c r="AN32" s="10" t="n">
        <v>27.10699300699301</v>
      </c>
      <c r="AO32" s="10">
        <f>AM32-AN32</f>
        <v/>
      </c>
      <c r="AP32" s="10" t="n">
        <v>29522</v>
      </c>
      <c r="AQ32" s="10" t="n">
        <v>28054.77188774824</v>
      </c>
      <c r="AR32" s="11">
        <f>AP32-AQ32</f>
        <v/>
      </c>
      <c r="AS32" s="9" t="n">
        <v>22</v>
      </c>
      <c r="AT32" s="10" t="n">
        <v>0</v>
      </c>
      <c r="AU32" s="10" t="n">
        <v>1</v>
      </c>
      <c r="AV32" s="10" t="n">
        <v>0</v>
      </c>
      <c r="AW32" s="10" t="n">
        <v>23</v>
      </c>
      <c r="AX32" s="10" t="n">
        <v>27.10699300699299</v>
      </c>
      <c r="AY32" s="10">
        <f>AW32-AX32</f>
        <v/>
      </c>
      <c r="AZ32" s="10" t="n">
        <v>34786.75</v>
      </c>
      <c r="BA32" s="10" t="n">
        <v>28054.77188774823</v>
      </c>
      <c r="BB32" s="11">
        <f>AZ32-BA32</f>
        <v/>
      </c>
      <c r="BD32" s="10">
        <f>SUM(J32,T32,AD32,AN32,AX32)</f>
        <v/>
      </c>
      <c r="BE32" s="10">
        <f>SUM(I32,S32,AC32,AM32,AW32)</f>
        <v/>
      </c>
      <c r="BF32" s="10">
        <f>BE32-BD32</f>
        <v/>
      </c>
      <c r="BG32" s="10">
        <f>SUM(M32,W32,AG32,AQ32,BA32)</f>
        <v/>
      </c>
      <c r="BH32" s="10">
        <f>SUM(L32,V32,AF32,AP32,AZ32)</f>
        <v/>
      </c>
      <c r="BI32" s="10">
        <f>BH32-BG32</f>
        <v/>
      </c>
      <c r="BJ32" s="10">
        <f>IFERROR(BH32/31*31,0)</f>
        <v/>
      </c>
    </row>
    <row r="33">
      <c r="A33" s="8" t="n">
        <v>22</v>
      </c>
      <c r="B33" s="8" t="inlineStr">
        <is>
          <t>2026-03-21</t>
        </is>
      </c>
      <c r="C33" s="8" t="inlineStr">
        <is>
          <t>ПТ</t>
        </is>
      </c>
      <c r="D33" s="8" t="inlineStr">
        <is>
          <t>Нигамедзянова Милена Маратовна</t>
        </is>
      </c>
      <c r="E33" s="9" t="n">
        <v>1</v>
      </c>
      <c r="F33" s="10" t="n">
        <v>0</v>
      </c>
      <c r="G33" s="10" t="n">
        <v>0</v>
      </c>
      <c r="H33" s="10" t="n">
        <v>0</v>
      </c>
      <c r="I33" s="10" t="n">
        <v>1</v>
      </c>
      <c r="J33" s="10" t="n">
        <v>3.893706293706294</v>
      </c>
      <c r="K33" s="10">
        <f>I33-J33</f>
        <v/>
      </c>
      <c r="L33" s="10" t="n">
        <v>1554.75</v>
      </c>
      <c r="M33" s="10" t="n">
        <v>3214.681811212381</v>
      </c>
      <c r="N33" s="11">
        <f>L33-M33</f>
        <v/>
      </c>
      <c r="O33" s="9" t="n">
        <v>6</v>
      </c>
      <c r="P33" s="10" t="n">
        <v>0</v>
      </c>
      <c r="Q33" s="10" t="n">
        <v>3</v>
      </c>
      <c r="R33" s="10" t="n">
        <v>0</v>
      </c>
      <c r="S33" s="10" t="n">
        <v>9</v>
      </c>
      <c r="T33" s="10" t="n">
        <v>11.02657342657343</v>
      </c>
      <c r="U33" s="10">
        <f>S33-T33</f>
        <v/>
      </c>
      <c r="V33" s="10" t="n">
        <v>10440</v>
      </c>
      <c r="W33" s="10" t="n">
        <v>8946.329547196903</v>
      </c>
      <c r="X33" s="11">
        <f>V33-W33</f>
        <v/>
      </c>
      <c r="Y33" s="9" t="n">
        <v>5</v>
      </c>
      <c r="Z33" s="10" t="n">
        <v>0</v>
      </c>
      <c r="AA33" s="10" t="n">
        <v>0</v>
      </c>
      <c r="AB33" s="10" t="n">
        <v>0</v>
      </c>
      <c r="AC33" s="10" t="n">
        <v>5</v>
      </c>
      <c r="AD33" s="10" t="n">
        <v>11.02657342657343</v>
      </c>
      <c r="AE33" s="10">
        <f>AC33-AD33</f>
        <v/>
      </c>
      <c r="AF33" s="10" t="n">
        <v>8875</v>
      </c>
      <c r="AG33" s="10" t="n">
        <v>8946.329547196903</v>
      </c>
      <c r="AH33" s="11">
        <f>AF33-AG33</f>
        <v/>
      </c>
      <c r="AI33" s="9" t="n">
        <v>9</v>
      </c>
      <c r="AJ33" s="10" t="n">
        <v>0</v>
      </c>
      <c r="AK33" s="10" t="n">
        <v>0</v>
      </c>
      <c r="AL33" s="10" t="n">
        <v>0</v>
      </c>
      <c r="AM33" s="10" t="n">
        <v>9</v>
      </c>
      <c r="AN33" s="10" t="n">
        <v>11.02657342657343</v>
      </c>
      <c r="AO33" s="10">
        <f>AM33-AN33</f>
        <v/>
      </c>
      <c r="AP33" s="10" t="n">
        <v>15439.5</v>
      </c>
      <c r="AQ33" s="10" t="n">
        <v>8946.329547196903</v>
      </c>
      <c r="AR33" s="11">
        <f>AP33-AQ33</f>
        <v/>
      </c>
      <c r="AS33" s="9" t="n">
        <v>8</v>
      </c>
      <c r="AT33" s="10" t="n">
        <v>0</v>
      </c>
      <c r="AU33" s="10" t="n">
        <v>2</v>
      </c>
      <c r="AV33" s="10" t="n">
        <v>0</v>
      </c>
      <c r="AW33" s="10" t="n">
        <v>10</v>
      </c>
      <c r="AX33" s="10" t="n">
        <v>11.02657342657342</v>
      </c>
      <c r="AY33" s="10">
        <f>AW33-AX33</f>
        <v/>
      </c>
      <c r="AZ33" s="10" t="n">
        <v>13246</v>
      </c>
      <c r="BA33" s="10" t="n">
        <v>8946.329547196901</v>
      </c>
      <c r="BB33" s="11">
        <f>AZ33-BA33</f>
        <v/>
      </c>
      <c r="BD33" s="10">
        <f>SUM(J33,T33,AD33,AN33,AX33)</f>
        <v/>
      </c>
      <c r="BE33" s="10">
        <f>SUM(I33,S33,AC33,AM33,AW33)</f>
        <v/>
      </c>
      <c r="BF33" s="10">
        <f>BE33-BD33</f>
        <v/>
      </c>
      <c r="BG33" s="10">
        <f>SUM(M33,W33,AG33,AQ33,BA33)</f>
        <v/>
      </c>
      <c r="BH33" s="10">
        <f>SUM(L33,V33,AF33,AP33,AZ33)</f>
        <v/>
      </c>
      <c r="BI33" s="10">
        <f>BH33-BG33</f>
        <v/>
      </c>
      <c r="BJ33" s="10">
        <f>IFERROR(BH33/31*31,0)</f>
        <v/>
      </c>
    </row>
    <row r="34">
      <c r="A34" s="8" t="n">
        <v>23</v>
      </c>
      <c r="B34" s="8" t="inlineStr"/>
      <c r="C34" s="8" t="inlineStr"/>
      <c r="D34" s="8" t="inlineStr">
        <is>
          <t>Панова Анастасия Анатольевна</t>
        </is>
      </c>
      <c r="E34" s="9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2.676923076923077</v>
      </c>
      <c r="K34" s="10">
        <f>I34-J34</f>
        <v/>
      </c>
      <c r="L34" s="10" t="n">
        <v>0</v>
      </c>
      <c r="M34" s="10" t="n">
        <v>2011.236825476464</v>
      </c>
      <c r="N34" s="11">
        <f>L34-M34</f>
        <v/>
      </c>
      <c r="O34" s="9" t="n">
        <v>2</v>
      </c>
      <c r="P34" s="10" t="n">
        <v>0</v>
      </c>
      <c r="Q34" s="10" t="n">
        <v>1</v>
      </c>
      <c r="R34" s="10" t="n">
        <v>0</v>
      </c>
      <c r="S34" s="10" t="n">
        <v>3</v>
      </c>
      <c r="T34" s="10" t="n">
        <v>7.580769230769231</v>
      </c>
      <c r="U34" s="10">
        <f>S34-T34</f>
        <v/>
      </c>
      <c r="V34" s="10" t="n">
        <v>2499.75</v>
      </c>
      <c r="W34" s="10" t="n">
        <v>5597.190793630883</v>
      </c>
      <c r="X34" s="11">
        <f>V34-W34</f>
        <v/>
      </c>
      <c r="Y34" s="9" t="n">
        <v>4</v>
      </c>
      <c r="Z34" s="10" t="n">
        <v>0</v>
      </c>
      <c r="AA34" s="10" t="n">
        <v>1</v>
      </c>
      <c r="AB34" s="10" t="n">
        <v>0</v>
      </c>
      <c r="AC34" s="10" t="n">
        <v>5</v>
      </c>
      <c r="AD34" s="10" t="n">
        <v>7.580769230769231</v>
      </c>
      <c r="AE34" s="10">
        <f>AC34-AD34</f>
        <v/>
      </c>
      <c r="AF34" s="10" t="n">
        <v>5746.5</v>
      </c>
      <c r="AG34" s="10" t="n">
        <v>5597.190793630883</v>
      </c>
      <c r="AH34" s="11">
        <f>AF34-AG34</f>
        <v/>
      </c>
      <c r="AI34" s="9" t="n">
        <v>0</v>
      </c>
      <c r="AJ34" s="10" t="n">
        <v>0</v>
      </c>
      <c r="AK34" s="10" t="n">
        <v>0</v>
      </c>
      <c r="AL34" s="10" t="n">
        <v>0</v>
      </c>
      <c r="AM34" s="10" t="n">
        <v>0</v>
      </c>
      <c r="AN34" s="10" t="n">
        <v>7.580769230769231</v>
      </c>
      <c r="AO34" s="10">
        <f>AM34-AN34</f>
        <v/>
      </c>
      <c r="AP34" s="10" t="n">
        <v>0</v>
      </c>
      <c r="AQ34" s="10" t="n">
        <v>5597.190793630883</v>
      </c>
      <c r="AR34" s="11">
        <f>AP34-AQ34</f>
        <v/>
      </c>
      <c r="AS34" s="9" t="n">
        <v>0</v>
      </c>
      <c r="AT34" s="10" t="n">
        <v>0</v>
      </c>
      <c r="AU34" s="10" t="n">
        <v>0</v>
      </c>
      <c r="AV34" s="10" t="n">
        <v>0</v>
      </c>
      <c r="AW34" s="10" t="n">
        <v>0</v>
      </c>
      <c r="AX34" s="10" t="n">
        <v>7.580769230769226</v>
      </c>
      <c r="AY34" s="10">
        <f>AW34-AX34</f>
        <v/>
      </c>
      <c r="AZ34" s="10" t="n">
        <v>0</v>
      </c>
      <c r="BA34" s="10" t="n">
        <v>5597.190793630882</v>
      </c>
      <c r="BB34" s="11">
        <f>AZ34-BA34</f>
        <v/>
      </c>
      <c r="BD34" s="10">
        <f>SUM(J34,T34,AD34,AN34,AX34)</f>
        <v/>
      </c>
      <c r="BE34" s="10">
        <f>SUM(I34,S34,AC34,AM34,AW34)</f>
        <v/>
      </c>
      <c r="BF34" s="10">
        <f>BE34-BD34</f>
        <v/>
      </c>
      <c r="BG34" s="10">
        <f>SUM(M34,W34,AG34,AQ34,BA34)</f>
        <v/>
      </c>
      <c r="BH34" s="10">
        <f>SUM(L34,V34,AF34,AP34,AZ34)</f>
        <v/>
      </c>
      <c r="BI34" s="10">
        <f>BH34-BG34</f>
        <v/>
      </c>
      <c r="BJ34" s="10">
        <f>IFERROR(BH34/31*31,0)</f>
        <v/>
      </c>
    </row>
    <row r="35">
      <c r="A35" s="8" t="n">
        <v>24</v>
      </c>
      <c r="B35" s="8" t="inlineStr">
        <is>
          <t>2026-03-21</t>
        </is>
      </c>
      <c r="C35" s="8" t="inlineStr">
        <is>
          <t>ПТ</t>
        </is>
      </c>
      <c r="D35" s="8" t="inlineStr">
        <is>
          <t>Попова Елизавета Андреевна</t>
        </is>
      </c>
      <c r="E35" s="9" t="n">
        <v>0</v>
      </c>
      <c r="F35" s="10" t="n">
        <v>0</v>
      </c>
      <c r="G35" s="10" t="n">
        <v>2</v>
      </c>
      <c r="H35" s="10" t="n">
        <v>0</v>
      </c>
      <c r="I35" s="10" t="n">
        <v>2</v>
      </c>
      <c r="J35" s="10" t="n">
        <v>1.297902097902098</v>
      </c>
      <c r="K35" s="10">
        <f>I35-J35</f>
        <v/>
      </c>
      <c r="L35" s="10" t="n">
        <v>0</v>
      </c>
      <c r="M35" s="10" t="n">
        <v>272.0115378718168</v>
      </c>
      <c r="N35" s="11">
        <f>L35-M35</f>
        <v/>
      </c>
      <c r="O35" s="9" t="n">
        <v>0</v>
      </c>
      <c r="P35" s="10" t="n">
        <v>0</v>
      </c>
      <c r="Q35" s="10" t="n">
        <v>0</v>
      </c>
      <c r="R35" s="10" t="n">
        <v>0</v>
      </c>
      <c r="S35" s="10" t="n">
        <v>0</v>
      </c>
      <c r="T35" s="10" t="n">
        <v>3.675524475524476</v>
      </c>
      <c r="U35" s="10">
        <f>S35-T35</f>
        <v/>
      </c>
      <c r="V35" s="10" t="n">
        <v>0</v>
      </c>
      <c r="W35" s="10" t="n">
        <v>756.9971155320455</v>
      </c>
      <c r="X35" s="11">
        <f>V35-W35</f>
        <v/>
      </c>
      <c r="Y35" s="9" t="n">
        <v>2</v>
      </c>
      <c r="Z35" s="10" t="n">
        <v>0</v>
      </c>
      <c r="AA35" s="10" t="n">
        <v>1</v>
      </c>
      <c r="AB35" s="10" t="n">
        <v>0</v>
      </c>
      <c r="AC35" s="10" t="n">
        <v>3</v>
      </c>
      <c r="AD35" s="10" t="n">
        <v>3.675524475524476</v>
      </c>
      <c r="AE35" s="10">
        <f>AC35-AD35</f>
        <v/>
      </c>
      <c r="AF35" s="10" t="n">
        <v>3530</v>
      </c>
      <c r="AG35" s="10" t="n">
        <v>756.9971155320455</v>
      </c>
      <c r="AH35" s="11">
        <f>AF35-AG35</f>
        <v/>
      </c>
      <c r="AI35" s="9" t="n">
        <v>5</v>
      </c>
      <c r="AJ35" s="10" t="n">
        <v>0</v>
      </c>
      <c r="AK35" s="10" t="n">
        <v>3</v>
      </c>
      <c r="AL35" s="10" t="n">
        <v>0</v>
      </c>
      <c r="AM35" s="10" t="n">
        <v>8</v>
      </c>
      <c r="AN35" s="10" t="n">
        <v>3.675524475524476</v>
      </c>
      <c r="AO35" s="10">
        <f>AM35-AN35</f>
        <v/>
      </c>
      <c r="AP35" s="10" t="n">
        <v>9011</v>
      </c>
      <c r="AQ35" s="10" t="n">
        <v>756.9971155320455</v>
      </c>
      <c r="AR35" s="11">
        <f>AP35-AQ35</f>
        <v/>
      </c>
      <c r="AS35" s="9" t="n">
        <v>4</v>
      </c>
      <c r="AT35" s="10" t="n">
        <v>0</v>
      </c>
      <c r="AU35" s="10" t="n">
        <v>3</v>
      </c>
      <c r="AV35" s="10" t="n">
        <v>0</v>
      </c>
      <c r="AW35" s="10" t="n">
        <v>7</v>
      </c>
      <c r="AX35" s="10" t="n">
        <v>3.675524475524473</v>
      </c>
      <c r="AY35" s="10">
        <f>AW35-AX35</f>
        <v/>
      </c>
      <c r="AZ35" s="10" t="n">
        <v>6993</v>
      </c>
      <c r="BA35" s="10" t="n">
        <v>756.9971155320455</v>
      </c>
      <c r="BB35" s="11">
        <f>AZ35-BA35</f>
        <v/>
      </c>
      <c r="BD35" s="10">
        <f>SUM(J35,T35,AD35,AN35,AX35)</f>
        <v/>
      </c>
      <c r="BE35" s="10">
        <f>SUM(I35,S35,AC35,AM35,AW35)</f>
        <v/>
      </c>
      <c r="BF35" s="10">
        <f>BE35-BD35</f>
        <v/>
      </c>
      <c r="BG35" s="10">
        <f>SUM(M35,W35,AG35,AQ35,BA35)</f>
        <v/>
      </c>
      <c r="BH35" s="10">
        <f>SUM(L35,V35,AF35,AP35,AZ35)</f>
        <v/>
      </c>
      <c r="BI35" s="10">
        <f>BH35-BG35</f>
        <v/>
      </c>
      <c r="BJ35" s="10">
        <f>IFERROR(BH35/31*31,0)</f>
        <v/>
      </c>
    </row>
    <row r="36">
      <c r="A36" s="8" t="n">
        <v>25</v>
      </c>
      <c r="B36" s="8" t="inlineStr">
        <is>
          <t>2026-03-21</t>
        </is>
      </c>
      <c r="C36" s="8" t="inlineStr">
        <is>
          <t>ПТ</t>
        </is>
      </c>
      <c r="D36" s="8" t="inlineStr">
        <is>
          <t>Рузгар Мария Дмитриевна</t>
        </is>
      </c>
      <c r="E36" s="9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2.676923076923077</v>
      </c>
      <c r="K36" s="10">
        <f>I36-J36</f>
        <v/>
      </c>
      <c r="L36" s="10" t="n">
        <v>0</v>
      </c>
      <c r="M36" s="10" t="n">
        <v>1368.300463233988</v>
      </c>
      <c r="N36" s="11">
        <f>L36-M36</f>
        <v/>
      </c>
      <c r="O36" s="9" t="n">
        <v>1</v>
      </c>
      <c r="P36" s="10" t="n">
        <v>0</v>
      </c>
      <c r="Q36" s="10" t="n">
        <v>3</v>
      </c>
      <c r="R36" s="10" t="n">
        <v>0</v>
      </c>
      <c r="S36" s="10" t="n">
        <v>4</v>
      </c>
      <c r="T36" s="10" t="n">
        <v>7.580769230769231</v>
      </c>
      <c r="U36" s="10">
        <f>S36-T36</f>
        <v/>
      </c>
      <c r="V36" s="10" t="n">
        <v>1554.75</v>
      </c>
      <c r="W36" s="10" t="n">
        <v>3807.924884191502</v>
      </c>
      <c r="X36" s="11">
        <f>V36-W36</f>
        <v/>
      </c>
      <c r="Y36" s="9" t="n">
        <v>3</v>
      </c>
      <c r="Z36" s="10" t="n">
        <v>0</v>
      </c>
      <c r="AA36" s="10" t="n">
        <v>0</v>
      </c>
      <c r="AB36" s="10" t="n">
        <v>0</v>
      </c>
      <c r="AC36" s="10" t="n">
        <v>3</v>
      </c>
      <c r="AD36" s="10" t="n">
        <v>7.580769230769231</v>
      </c>
      <c r="AE36" s="10">
        <f>AC36-AD36</f>
        <v/>
      </c>
      <c r="AF36" s="10" t="n">
        <v>4664.25</v>
      </c>
      <c r="AG36" s="10" t="n">
        <v>3807.924884191502</v>
      </c>
      <c r="AH36" s="11">
        <f>AF36-AG36</f>
        <v/>
      </c>
      <c r="AI36" s="9" t="n">
        <v>2</v>
      </c>
      <c r="AJ36" s="10" t="n">
        <v>0</v>
      </c>
      <c r="AK36" s="10" t="n">
        <v>2</v>
      </c>
      <c r="AL36" s="10" t="n">
        <v>0</v>
      </c>
      <c r="AM36" s="10" t="n">
        <v>4</v>
      </c>
      <c r="AN36" s="10" t="n">
        <v>7.580769230769231</v>
      </c>
      <c r="AO36" s="10">
        <f>AM36-AN36</f>
        <v/>
      </c>
      <c r="AP36" s="10" t="n">
        <v>3177</v>
      </c>
      <c r="AQ36" s="10" t="n">
        <v>3807.924884191502</v>
      </c>
      <c r="AR36" s="11">
        <f>AP36-AQ36</f>
        <v/>
      </c>
      <c r="AS36" s="9" t="n">
        <v>1</v>
      </c>
      <c r="AT36" s="10" t="n">
        <v>0</v>
      </c>
      <c r="AU36" s="10" t="n">
        <v>3</v>
      </c>
      <c r="AV36" s="10" t="n">
        <v>0</v>
      </c>
      <c r="AW36" s="10" t="n">
        <v>4</v>
      </c>
      <c r="AX36" s="10" t="n">
        <v>7.580769230769226</v>
      </c>
      <c r="AY36" s="10">
        <f>AW36-AX36</f>
        <v/>
      </c>
      <c r="AZ36" s="10" t="n">
        <v>1588.5</v>
      </c>
      <c r="BA36" s="10" t="n">
        <v>3807.924884191502</v>
      </c>
      <c r="BB36" s="11">
        <f>AZ36-BA36</f>
        <v/>
      </c>
      <c r="BD36" s="10">
        <f>SUM(J36,T36,AD36,AN36,AX36)</f>
        <v/>
      </c>
      <c r="BE36" s="10">
        <f>SUM(I36,S36,AC36,AM36,AW36)</f>
        <v/>
      </c>
      <c r="BF36" s="10">
        <f>BE36-BD36</f>
        <v/>
      </c>
      <c r="BG36" s="10">
        <f>SUM(M36,W36,AG36,AQ36,BA36)</f>
        <v/>
      </c>
      <c r="BH36" s="10">
        <f>SUM(L36,V36,AF36,AP36,AZ36)</f>
        <v/>
      </c>
      <c r="BI36" s="10">
        <f>BH36-BG36</f>
        <v/>
      </c>
      <c r="BJ36" s="10">
        <f>IFERROR(BH36/31*31,0)</f>
        <v/>
      </c>
    </row>
    <row r="37">
      <c r="A37" s="8" t="n">
        <v>26</v>
      </c>
      <c r="B37" s="8" t="inlineStr">
        <is>
          <t>2026-03-21</t>
        </is>
      </c>
      <c r="C37" s="8" t="inlineStr">
        <is>
          <t>ПТ</t>
        </is>
      </c>
      <c r="D37" s="8" t="inlineStr">
        <is>
          <t>Шефер Александра Вячеславовна</t>
        </is>
      </c>
      <c r="E37" s="9" t="n">
        <v>2</v>
      </c>
      <c r="F37" s="10" t="n">
        <v>0</v>
      </c>
      <c r="G37" s="10" t="n">
        <v>0</v>
      </c>
      <c r="H37" s="10" t="n">
        <v>0</v>
      </c>
      <c r="I37" s="10" t="n">
        <v>2</v>
      </c>
      <c r="J37" s="10" t="n">
        <v>5.597202797202798</v>
      </c>
      <c r="K37" s="10">
        <f>I37-J37</f>
        <v/>
      </c>
      <c r="L37" s="10" t="n">
        <v>3319.75</v>
      </c>
      <c r="M37" s="10" t="n">
        <v>5258.889732188459</v>
      </c>
      <c r="N37" s="11">
        <f>L37-M37</f>
        <v/>
      </c>
      <c r="O37" s="9" t="n">
        <v>11</v>
      </c>
      <c r="P37" s="10" t="n">
        <v>0</v>
      </c>
      <c r="Q37" s="10" t="n">
        <v>1</v>
      </c>
      <c r="R37" s="10" t="n">
        <v>0</v>
      </c>
      <c r="S37" s="10" t="n">
        <v>12</v>
      </c>
      <c r="T37" s="10" t="n">
        <v>15.8506993006993</v>
      </c>
      <c r="U37" s="10">
        <f>S37-T37</f>
        <v/>
      </c>
      <c r="V37" s="10" t="n">
        <v>18193.25</v>
      </c>
      <c r="W37" s="10" t="n">
        <v>14635.27756695288</v>
      </c>
      <c r="X37" s="11">
        <f>V37-W37</f>
        <v/>
      </c>
      <c r="Y37" s="9" t="n">
        <v>11</v>
      </c>
      <c r="Z37" s="10" t="n">
        <v>0</v>
      </c>
      <c r="AA37" s="10" t="n">
        <v>3</v>
      </c>
      <c r="AB37" s="10" t="n">
        <v>0</v>
      </c>
      <c r="AC37" s="10" t="n">
        <v>14</v>
      </c>
      <c r="AD37" s="10" t="n">
        <v>15.8506993006993</v>
      </c>
      <c r="AE37" s="10">
        <f>AC37-AD37</f>
        <v/>
      </c>
      <c r="AF37" s="10" t="n">
        <v>18874</v>
      </c>
      <c r="AG37" s="10" t="n">
        <v>14635.27756695288</v>
      </c>
      <c r="AH37" s="11">
        <f>AF37-AG37</f>
        <v/>
      </c>
      <c r="AI37" s="9" t="n">
        <v>10</v>
      </c>
      <c r="AJ37" s="10" t="n">
        <v>0</v>
      </c>
      <c r="AK37" s="10" t="n">
        <v>0</v>
      </c>
      <c r="AL37" s="10" t="n">
        <v>0</v>
      </c>
      <c r="AM37" s="10" t="n">
        <v>10</v>
      </c>
      <c r="AN37" s="10" t="n">
        <v>15.8506993006993</v>
      </c>
      <c r="AO37" s="10">
        <f>AM37-AN37</f>
        <v/>
      </c>
      <c r="AP37" s="10" t="n">
        <v>17292.75</v>
      </c>
      <c r="AQ37" s="10" t="n">
        <v>14635.27756695288</v>
      </c>
      <c r="AR37" s="11">
        <f>AP37-AQ37</f>
        <v/>
      </c>
      <c r="AS37" s="9" t="n">
        <v>8</v>
      </c>
      <c r="AT37" s="10" t="n">
        <v>0</v>
      </c>
      <c r="AU37" s="10" t="n">
        <v>3</v>
      </c>
      <c r="AV37" s="10" t="n">
        <v>0</v>
      </c>
      <c r="AW37" s="10" t="n">
        <v>11</v>
      </c>
      <c r="AX37" s="10" t="n">
        <v>15.85069930069929</v>
      </c>
      <c r="AY37" s="10">
        <f>AW37-AX37</f>
        <v/>
      </c>
      <c r="AZ37" s="10" t="n">
        <v>13513.5</v>
      </c>
      <c r="BA37" s="10" t="n">
        <v>14635.27756695288</v>
      </c>
      <c r="BB37" s="11">
        <f>AZ37-BA37</f>
        <v/>
      </c>
      <c r="BD37" s="10">
        <f>SUM(J37,T37,AD37,AN37,AX37)</f>
        <v/>
      </c>
      <c r="BE37" s="10">
        <f>SUM(I37,S37,AC37,AM37,AW37)</f>
        <v/>
      </c>
      <c r="BF37" s="10">
        <f>BE37-BD37</f>
        <v/>
      </c>
      <c r="BG37" s="10">
        <f>SUM(M37,W37,AG37,AQ37,BA37)</f>
        <v/>
      </c>
      <c r="BH37" s="10">
        <f>SUM(L37,V37,AF37,AP37,AZ37)</f>
        <v/>
      </c>
      <c r="BI37" s="10">
        <f>BH37-BG37</f>
        <v/>
      </c>
      <c r="BJ37" s="10">
        <f>IFERROR(BH37/31*31,0)</f>
        <v/>
      </c>
    </row>
    <row r="38">
      <c r="A38" s="7" t="n"/>
      <c r="B38" s="7" t="n"/>
      <c r="C38" s="7" t="n"/>
      <c r="D38" s="7" t="inlineStr">
        <is>
          <t>Итого ГРУППОВЫЕ ПРОГРАММЫ</t>
        </is>
      </c>
      <c r="E38" s="12">
        <f>SUM(E31:E37)</f>
        <v/>
      </c>
      <c r="F38" s="13">
        <f>SUM(F31:F37)</f>
        <v/>
      </c>
      <c r="G38" s="13">
        <f>SUM(G31:G37)</f>
        <v/>
      </c>
      <c r="H38" s="13">
        <f>SUM(H31:H37)</f>
        <v/>
      </c>
      <c r="I38" s="13">
        <f>SUM(I31:I37)</f>
        <v/>
      </c>
      <c r="J38" s="13">
        <f>SUM(J31:J37)</f>
        <v/>
      </c>
      <c r="K38" s="13">
        <f>SUM(K31:K37)</f>
        <v/>
      </c>
      <c r="L38" s="13">
        <f>SUM(L31:L37)</f>
        <v/>
      </c>
      <c r="M38" s="13">
        <f>SUM(M31:M37)</f>
        <v/>
      </c>
      <c r="N38" s="14">
        <f>SUM(N31:N37)</f>
        <v/>
      </c>
      <c r="O38" s="12">
        <f>SUM(O31:O37)</f>
        <v/>
      </c>
      <c r="P38" s="13">
        <f>SUM(P31:P37)</f>
        <v/>
      </c>
      <c r="Q38" s="13">
        <f>SUM(Q31:Q37)</f>
        <v/>
      </c>
      <c r="R38" s="13">
        <f>SUM(R31:R37)</f>
        <v/>
      </c>
      <c r="S38" s="13">
        <f>SUM(S31:S37)</f>
        <v/>
      </c>
      <c r="T38" s="13">
        <f>SUM(T31:T37)</f>
        <v/>
      </c>
      <c r="U38" s="13">
        <f>SUM(U31:U37)</f>
        <v/>
      </c>
      <c r="V38" s="13">
        <f>SUM(V31:V37)</f>
        <v/>
      </c>
      <c r="W38" s="13">
        <f>SUM(W31:W37)</f>
        <v/>
      </c>
      <c r="X38" s="14">
        <f>SUM(X31:X37)</f>
        <v/>
      </c>
      <c r="Y38" s="12">
        <f>SUM(Y31:Y37)</f>
        <v/>
      </c>
      <c r="Z38" s="13">
        <f>SUM(Z31:Z37)</f>
        <v/>
      </c>
      <c r="AA38" s="13">
        <f>SUM(AA31:AA37)</f>
        <v/>
      </c>
      <c r="AB38" s="13">
        <f>SUM(AB31:AB37)</f>
        <v/>
      </c>
      <c r="AC38" s="13">
        <f>SUM(AC31:AC37)</f>
        <v/>
      </c>
      <c r="AD38" s="13">
        <f>SUM(AD31:AD37)</f>
        <v/>
      </c>
      <c r="AE38" s="13">
        <f>SUM(AE31:AE37)</f>
        <v/>
      </c>
      <c r="AF38" s="13">
        <f>SUM(AF31:AF37)</f>
        <v/>
      </c>
      <c r="AG38" s="13">
        <f>SUM(AG31:AG37)</f>
        <v/>
      </c>
      <c r="AH38" s="14">
        <f>SUM(AH31:AH37)</f>
        <v/>
      </c>
      <c r="AI38" s="12">
        <f>SUM(AI31:AI37)</f>
        <v/>
      </c>
      <c r="AJ38" s="13">
        <f>SUM(AJ31:AJ37)</f>
        <v/>
      </c>
      <c r="AK38" s="13">
        <f>SUM(AK31:AK37)</f>
        <v/>
      </c>
      <c r="AL38" s="13">
        <f>SUM(AL31:AL37)</f>
        <v/>
      </c>
      <c r="AM38" s="13">
        <f>SUM(AM31:AM37)</f>
        <v/>
      </c>
      <c r="AN38" s="13">
        <f>SUM(AN31:AN37)</f>
        <v/>
      </c>
      <c r="AO38" s="13">
        <f>SUM(AO31:AO37)</f>
        <v/>
      </c>
      <c r="AP38" s="13">
        <f>SUM(AP31:AP37)</f>
        <v/>
      </c>
      <c r="AQ38" s="13">
        <f>SUM(AQ31:AQ37)</f>
        <v/>
      </c>
      <c r="AR38" s="14">
        <f>SUM(AR31:AR37)</f>
        <v/>
      </c>
      <c r="AS38" s="12">
        <f>SUM(AS31:AS37)</f>
        <v/>
      </c>
      <c r="AT38" s="13">
        <f>SUM(AT31:AT37)</f>
        <v/>
      </c>
      <c r="AU38" s="13">
        <f>SUM(AU31:AU37)</f>
        <v/>
      </c>
      <c r="AV38" s="13">
        <f>SUM(AV31:AV37)</f>
        <v/>
      </c>
      <c r="AW38" s="13">
        <f>SUM(AW31:AW37)</f>
        <v/>
      </c>
      <c r="AX38" s="13">
        <f>SUM(AX31:AX37)</f>
        <v/>
      </c>
      <c r="AY38" s="13">
        <f>SUM(AY31:AY37)</f>
        <v/>
      </c>
      <c r="AZ38" s="13">
        <f>SUM(AZ31:AZ37)</f>
        <v/>
      </c>
      <c r="BA38" s="13">
        <f>SUM(BA31:BA37)</f>
        <v/>
      </c>
      <c r="BB38" s="14">
        <f>SUM(BB31:BB37)</f>
        <v/>
      </c>
      <c r="BC38" s="7">
        <f>SUM(BC31:BC37)</f>
        <v/>
      </c>
      <c r="BD38" s="13">
        <f>SUM(BD31:BD37)</f>
        <v/>
      </c>
      <c r="BE38" s="13">
        <f>SUM(BE31:BE37)</f>
        <v/>
      </c>
      <c r="BF38" s="13">
        <f>BE38-BD38</f>
        <v/>
      </c>
      <c r="BG38" s="13">
        <f>SUM(BG31:BG37)</f>
        <v/>
      </c>
      <c r="BH38" s="13">
        <f>SUM(BH31:BH37)</f>
        <v/>
      </c>
      <c r="BI38" s="13">
        <f>BH38-BG38</f>
        <v/>
      </c>
      <c r="BJ38" s="13">
        <f>IFERROR(BH38/31*31,0)</f>
        <v/>
      </c>
    </row>
    <row r="40">
      <c r="A40" s="15" t="n"/>
      <c r="B40" s="15" t="n"/>
      <c r="C40" s="15" t="n"/>
      <c r="D40" s="15" t="inlineStr">
        <is>
          <t>Итого</t>
        </is>
      </c>
      <c r="E40" s="16">
        <f>SUM(E11,E28,E38)</f>
        <v/>
      </c>
      <c r="F40" s="17">
        <f>SUM(F11,F28,F38)</f>
        <v/>
      </c>
      <c r="G40" s="17">
        <f>SUM(G11,G28,G38)</f>
        <v/>
      </c>
      <c r="H40" s="17">
        <f>SUM(H11,H28,H38)</f>
        <v/>
      </c>
      <c r="I40" s="17">
        <f>SUM(I11,I28,I38)</f>
        <v/>
      </c>
      <c r="J40" s="17">
        <f>SUM(J11,J28,J38)</f>
        <v/>
      </c>
      <c r="K40" s="17">
        <f>SUM(K11,K28,K38)</f>
        <v/>
      </c>
      <c r="L40" s="17">
        <f>SUM(L11,L28,L38)</f>
        <v/>
      </c>
      <c r="M40" s="17">
        <f>SUM(M11,M28,M38)</f>
        <v/>
      </c>
      <c r="N40" s="18">
        <f>SUM(N11,N28,N38)</f>
        <v/>
      </c>
      <c r="O40" s="16">
        <f>SUM(O11,O28,O38)</f>
        <v/>
      </c>
      <c r="P40" s="17">
        <f>SUM(P11,P28,P38)</f>
        <v/>
      </c>
      <c r="Q40" s="17">
        <f>SUM(Q11,Q28,Q38)</f>
        <v/>
      </c>
      <c r="R40" s="17">
        <f>SUM(R11,R28,R38)</f>
        <v/>
      </c>
      <c r="S40" s="17">
        <f>SUM(S11,S28,S38)</f>
        <v/>
      </c>
      <c r="T40" s="17">
        <f>SUM(T11,T28,T38)</f>
        <v/>
      </c>
      <c r="U40" s="17">
        <f>SUM(U11,U28,U38)</f>
        <v/>
      </c>
      <c r="V40" s="17">
        <f>SUM(V11,V28,V38)</f>
        <v/>
      </c>
      <c r="W40" s="17">
        <f>SUM(W11,W28,W38)</f>
        <v/>
      </c>
      <c r="X40" s="18">
        <f>SUM(X11,X28,X38)</f>
        <v/>
      </c>
      <c r="Y40" s="16">
        <f>SUM(Y11,Y28,Y38)</f>
        <v/>
      </c>
      <c r="Z40" s="17">
        <f>SUM(Z11,Z28,Z38)</f>
        <v/>
      </c>
      <c r="AA40" s="17">
        <f>SUM(AA11,AA28,AA38)</f>
        <v/>
      </c>
      <c r="AB40" s="17">
        <f>SUM(AB11,AB28,AB38)</f>
        <v/>
      </c>
      <c r="AC40" s="17">
        <f>SUM(AC11,AC28,AC38)</f>
        <v/>
      </c>
      <c r="AD40" s="17">
        <f>SUM(AD11,AD28,AD38)</f>
        <v/>
      </c>
      <c r="AE40" s="17">
        <f>SUM(AE11,AE28,AE38)</f>
        <v/>
      </c>
      <c r="AF40" s="17">
        <f>SUM(AF11,AF28,AF38)</f>
        <v/>
      </c>
      <c r="AG40" s="17">
        <f>SUM(AG11,AG28,AG38)</f>
        <v/>
      </c>
      <c r="AH40" s="18">
        <f>SUM(AH11,AH28,AH38)</f>
        <v/>
      </c>
      <c r="AI40" s="16">
        <f>SUM(AI11,AI28,AI38)</f>
        <v/>
      </c>
      <c r="AJ40" s="17">
        <f>SUM(AJ11,AJ28,AJ38)</f>
        <v/>
      </c>
      <c r="AK40" s="17">
        <f>SUM(AK11,AK28,AK38)</f>
        <v/>
      </c>
      <c r="AL40" s="17">
        <f>SUM(AL11,AL28,AL38)</f>
        <v/>
      </c>
      <c r="AM40" s="17">
        <f>SUM(AM11,AM28,AM38)</f>
        <v/>
      </c>
      <c r="AN40" s="17">
        <f>SUM(AN11,AN28,AN38)</f>
        <v/>
      </c>
      <c r="AO40" s="17">
        <f>SUM(AO11,AO28,AO38)</f>
        <v/>
      </c>
      <c r="AP40" s="17">
        <f>SUM(AP11,AP28,AP38)</f>
        <v/>
      </c>
      <c r="AQ40" s="17">
        <f>SUM(AQ11,AQ28,AQ38)</f>
        <v/>
      </c>
      <c r="AR40" s="18">
        <f>SUM(AR11,AR28,AR38)</f>
        <v/>
      </c>
      <c r="AS40" s="16">
        <f>SUM(AS11,AS28,AS38)</f>
        <v/>
      </c>
      <c r="AT40" s="17">
        <f>SUM(AT11,AT28,AT38)</f>
        <v/>
      </c>
      <c r="AU40" s="17">
        <f>SUM(AU11,AU28,AU38)</f>
        <v/>
      </c>
      <c r="AV40" s="17">
        <f>SUM(AV11,AV28,AV38)</f>
        <v/>
      </c>
      <c r="AW40" s="17">
        <f>SUM(AW11,AW28,AW38)</f>
        <v/>
      </c>
      <c r="AX40" s="17">
        <f>SUM(AX11,AX28,AX38)</f>
        <v/>
      </c>
      <c r="AY40" s="17">
        <f>SUM(AY11,AY28,AY38)</f>
        <v/>
      </c>
      <c r="AZ40" s="17">
        <f>SUM(AZ11,AZ28,AZ38)</f>
        <v/>
      </c>
      <c r="BA40" s="17">
        <f>SUM(BA11,BA28,BA38)</f>
        <v/>
      </c>
      <c r="BB40" s="18">
        <f>SUM(BB11,BB28,BB38)</f>
        <v/>
      </c>
      <c r="BC40" s="16">
        <f>SUM(BC11,BC28,BC38)</f>
        <v/>
      </c>
      <c r="BD40" s="17">
        <f>SUM(BD11,BD28,BD38)</f>
        <v/>
      </c>
      <c r="BE40" s="17">
        <f>SUM(BE11,BE28,BE38)</f>
        <v/>
      </c>
      <c r="BF40" s="17">
        <f>BE40-BD40</f>
        <v/>
      </c>
      <c r="BG40" s="17">
        <f>SUM(BG11,BG28,BG38)</f>
        <v/>
      </c>
      <c r="BH40" s="17">
        <f>SUM(BH11,BH28,BH38)</f>
        <v/>
      </c>
      <c r="BI40" s="17">
        <f>BH40-BG40</f>
        <v/>
      </c>
      <c r="BJ40" s="17">
        <f>IFERROR(BH40/31*31,0)</f>
        <v/>
      </c>
    </row>
  </sheetData>
  <mergeCells count="6">
    <mergeCell ref="E3:N3"/>
    <mergeCell ref="BD3:BJ3"/>
    <mergeCell ref="AI3:AR3"/>
    <mergeCell ref="Y3:AH3"/>
    <mergeCell ref="O3:X3"/>
    <mergeCell ref="AS3:BB3"/>
  </mergeCells>
  <conditionalFormatting sqref="K6:K10">
    <cfRule type="dataBar" priority="1">
      <dataBar showValue="1">
        <cfvo type="min"/>
        <cfvo type="max"/>
        <color rgb="00D8B4FE"/>
      </dataBar>
    </cfRule>
  </conditionalFormatting>
  <conditionalFormatting sqref="K14:K27">
    <cfRule type="dataBar" priority="2">
      <dataBar showValue="1">
        <cfvo type="min"/>
        <cfvo type="max"/>
        <color rgb="00D8B4FE"/>
      </dataBar>
    </cfRule>
  </conditionalFormatting>
  <conditionalFormatting sqref="K31:K37">
    <cfRule type="dataBar" priority="3">
      <dataBar showValue="1">
        <cfvo type="min"/>
        <cfvo type="max"/>
        <color rgb="00D8B4FE"/>
      </dataBar>
    </cfRule>
  </conditionalFormatting>
  <conditionalFormatting sqref="N6:N10">
    <cfRule type="dataBar" priority="4">
      <dataBar showValue="1">
        <cfvo type="min"/>
        <cfvo type="max"/>
        <color rgb="00D8B4FE"/>
      </dataBar>
    </cfRule>
  </conditionalFormatting>
  <conditionalFormatting sqref="N14:N27">
    <cfRule type="dataBar" priority="5">
      <dataBar showValue="1">
        <cfvo type="min"/>
        <cfvo type="max"/>
        <color rgb="00D8B4FE"/>
      </dataBar>
    </cfRule>
  </conditionalFormatting>
  <conditionalFormatting sqref="N31:N37">
    <cfRule type="dataBar" priority="6">
      <dataBar showValue="1">
        <cfvo type="min"/>
        <cfvo type="max"/>
        <color rgb="00D8B4FE"/>
      </dataBar>
    </cfRule>
  </conditionalFormatting>
  <conditionalFormatting sqref="U6:U10">
    <cfRule type="dataBar" priority="7">
      <dataBar showValue="1">
        <cfvo type="min"/>
        <cfvo type="max"/>
        <color rgb="00D8B4FE"/>
      </dataBar>
    </cfRule>
  </conditionalFormatting>
  <conditionalFormatting sqref="U14:U27">
    <cfRule type="dataBar" priority="8">
      <dataBar showValue="1">
        <cfvo type="min"/>
        <cfvo type="max"/>
        <color rgb="00D8B4FE"/>
      </dataBar>
    </cfRule>
  </conditionalFormatting>
  <conditionalFormatting sqref="U31:U37">
    <cfRule type="dataBar" priority="9">
      <dataBar showValue="1">
        <cfvo type="min"/>
        <cfvo type="max"/>
        <color rgb="00D8B4FE"/>
      </dataBar>
    </cfRule>
  </conditionalFormatting>
  <conditionalFormatting sqref="X6:X10">
    <cfRule type="dataBar" priority="10">
      <dataBar showValue="1">
        <cfvo type="min"/>
        <cfvo type="max"/>
        <color rgb="00D8B4FE"/>
      </dataBar>
    </cfRule>
  </conditionalFormatting>
  <conditionalFormatting sqref="X14:X27">
    <cfRule type="dataBar" priority="11">
      <dataBar showValue="1">
        <cfvo type="min"/>
        <cfvo type="max"/>
        <color rgb="00D8B4FE"/>
      </dataBar>
    </cfRule>
  </conditionalFormatting>
  <conditionalFormatting sqref="X31:X37">
    <cfRule type="dataBar" priority="12">
      <dataBar showValue="1">
        <cfvo type="min"/>
        <cfvo type="max"/>
        <color rgb="00D8B4FE"/>
      </dataBar>
    </cfRule>
  </conditionalFormatting>
  <conditionalFormatting sqref="AE6:AE10">
    <cfRule type="dataBar" priority="13">
      <dataBar showValue="1">
        <cfvo type="min"/>
        <cfvo type="max"/>
        <color rgb="00D8B4FE"/>
      </dataBar>
    </cfRule>
  </conditionalFormatting>
  <conditionalFormatting sqref="AE14:AE27">
    <cfRule type="dataBar" priority="14">
      <dataBar showValue="1">
        <cfvo type="min"/>
        <cfvo type="max"/>
        <color rgb="00D8B4FE"/>
      </dataBar>
    </cfRule>
  </conditionalFormatting>
  <conditionalFormatting sqref="AE31:AE37">
    <cfRule type="dataBar" priority="15">
      <dataBar showValue="1">
        <cfvo type="min"/>
        <cfvo type="max"/>
        <color rgb="00D8B4FE"/>
      </dataBar>
    </cfRule>
  </conditionalFormatting>
  <conditionalFormatting sqref="AH6:AH10">
    <cfRule type="dataBar" priority="16">
      <dataBar showValue="1">
        <cfvo type="min"/>
        <cfvo type="max"/>
        <color rgb="00D8B4FE"/>
      </dataBar>
    </cfRule>
  </conditionalFormatting>
  <conditionalFormatting sqref="AH14:AH27">
    <cfRule type="dataBar" priority="17">
      <dataBar showValue="1">
        <cfvo type="min"/>
        <cfvo type="max"/>
        <color rgb="00D8B4FE"/>
      </dataBar>
    </cfRule>
  </conditionalFormatting>
  <conditionalFormatting sqref="AH31:AH37">
    <cfRule type="dataBar" priority="18">
      <dataBar showValue="1">
        <cfvo type="min"/>
        <cfvo type="max"/>
        <color rgb="00D8B4FE"/>
      </dataBar>
    </cfRule>
  </conditionalFormatting>
  <conditionalFormatting sqref="AO6:AO10">
    <cfRule type="dataBar" priority="19">
      <dataBar showValue="1">
        <cfvo type="min"/>
        <cfvo type="max"/>
        <color rgb="00D8B4FE"/>
      </dataBar>
    </cfRule>
  </conditionalFormatting>
  <conditionalFormatting sqref="AO14:AO27">
    <cfRule type="dataBar" priority="20">
      <dataBar showValue="1">
        <cfvo type="min"/>
        <cfvo type="max"/>
        <color rgb="00D8B4FE"/>
      </dataBar>
    </cfRule>
  </conditionalFormatting>
  <conditionalFormatting sqref="AO31:AO37">
    <cfRule type="dataBar" priority="21">
      <dataBar showValue="1">
        <cfvo type="min"/>
        <cfvo type="max"/>
        <color rgb="00D8B4FE"/>
      </dataBar>
    </cfRule>
  </conditionalFormatting>
  <conditionalFormatting sqref="AR6:AR10">
    <cfRule type="dataBar" priority="22">
      <dataBar showValue="1">
        <cfvo type="min"/>
        <cfvo type="max"/>
        <color rgb="00D8B4FE"/>
      </dataBar>
    </cfRule>
  </conditionalFormatting>
  <conditionalFormatting sqref="AR14:AR27">
    <cfRule type="dataBar" priority="23">
      <dataBar showValue="1">
        <cfvo type="min"/>
        <cfvo type="max"/>
        <color rgb="00D8B4FE"/>
      </dataBar>
    </cfRule>
  </conditionalFormatting>
  <conditionalFormatting sqref="AR31:AR37">
    <cfRule type="dataBar" priority="24">
      <dataBar showValue="1">
        <cfvo type="min"/>
        <cfvo type="max"/>
        <color rgb="00D8B4FE"/>
      </dataBar>
    </cfRule>
  </conditionalFormatting>
  <conditionalFormatting sqref="AY6:AY10">
    <cfRule type="dataBar" priority="25">
      <dataBar showValue="1">
        <cfvo type="min"/>
        <cfvo type="max"/>
        <color rgb="00D8B4FE"/>
      </dataBar>
    </cfRule>
  </conditionalFormatting>
  <conditionalFormatting sqref="AY14:AY27">
    <cfRule type="dataBar" priority="26">
      <dataBar showValue="1">
        <cfvo type="min"/>
        <cfvo type="max"/>
        <color rgb="00D8B4FE"/>
      </dataBar>
    </cfRule>
  </conditionalFormatting>
  <conditionalFormatting sqref="AY31:AY37">
    <cfRule type="dataBar" priority="27">
      <dataBar showValue="1">
        <cfvo type="min"/>
        <cfvo type="max"/>
        <color rgb="00D8B4FE"/>
      </dataBar>
    </cfRule>
  </conditionalFormatting>
  <conditionalFormatting sqref="BB6:BB10">
    <cfRule type="dataBar" priority="28">
      <dataBar showValue="1">
        <cfvo type="min"/>
        <cfvo type="max"/>
        <color rgb="00D8B4FE"/>
      </dataBar>
    </cfRule>
  </conditionalFormatting>
  <conditionalFormatting sqref="BB14:BB27">
    <cfRule type="dataBar" priority="29">
      <dataBar showValue="1">
        <cfvo type="min"/>
        <cfvo type="max"/>
        <color rgb="00D8B4FE"/>
      </dataBar>
    </cfRule>
  </conditionalFormatting>
  <conditionalFormatting sqref="BB31:BB37">
    <cfRule type="dataBar" priority="30">
      <dataBar showValue="1">
        <cfvo type="min"/>
        <cfvo type="max"/>
        <color rgb="00D8B4FE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86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19" t="inlineStr">
        <is>
          <t>Дашборд дорожной карты</t>
        </is>
      </c>
    </row>
    <row r="2">
      <c r="A2" t="inlineStr">
        <is>
          <t>Период отчета: 01.05.2026 — 31.05.2026</t>
        </is>
      </c>
    </row>
    <row r="3">
      <c r="A3" t="inlineStr">
        <is>
          <t>Дата контроля: 31.05.2026</t>
        </is>
      </c>
    </row>
    <row r="5">
      <c r="A5" s="20" t="inlineStr">
        <is>
          <t>Показатель</t>
        </is>
      </c>
      <c r="B5" s="20" t="inlineStr">
        <is>
          <t>Значение</t>
        </is>
      </c>
    </row>
    <row r="6">
      <c r="A6" s="8" t="inlineStr">
        <is>
          <t>Факт суммы</t>
        </is>
      </c>
      <c r="B6" s="21" t="n">
        <v>1954037.49</v>
      </c>
    </row>
    <row r="7">
      <c r="A7" s="8" t="inlineStr">
        <is>
          <t>План суммы</t>
        </is>
      </c>
      <c r="B7" s="21" t="n">
        <v>1954100</v>
      </c>
    </row>
    <row r="8">
      <c r="A8" s="8" t="inlineStr">
        <is>
          <t>Выполнение суммы</t>
        </is>
      </c>
      <c r="B8" s="22" t="n">
        <v>0.9999680108489843</v>
      </c>
    </row>
    <row r="9">
      <c r="A9" s="8" t="inlineStr">
        <is>
          <t>Факт тренировок</t>
        </is>
      </c>
      <c r="B9" s="21" t="n">
        <v>1341</v>
      </c>
    </row>
    <row r="10">
      <c r="A10" s="8" t="inlineStr">
        <is>
          <t>План тренировок</t>
        </is>
      </c>
      <c r="B10" s="21" t="n">
        <v>1680</v>
      </c>
    </row>
    <row r="11">
      <c r="A11" s="8" t="inlineStr">
        <is>
          <t>Выполнение тренировок</t>
        </is>
      </c>
      <c r="B11" s="22" t="n">
        <v>0.7982142857142858</v>
      </c>
    </row>
    <row r="12">
      <c r="A12" s="8" t="inlineStr">
        <is>
          <t>Дней прошло</t>
        </is>
      </c>
      <c r="B12" s="21" t="inlineStr">
        <is>
          <t>31 / 31</t>
        </is>
      </c>
    </row>
    <row r="15">
      <c r="A15" s="2" t="inlineStr">
        <is>
          <t>Свод подразделений</t>
        </is>
      </c>
    </row>
    <row r="16">
      <c r="A16" s="20" t="inlineStr">
        <is>
          <t>Подразделение</t>
        </is>
      </c>
      <c r="B16" s="20" t="inlineStr">
        <is>
          <t>План трен.</t>
        </is>
      </c>
      <c r="C16" s="20" t="inlineStr">
        <is>
          <t>Факт трен.</t>
        </is>
      </c>
      <c r="D16" s="20" t="inlineStr">
        <is>
          <t>Выполнение трен.</t>
        </is>
      </c>
      <c r="E16" s="20" t="inlineStr">
        <is>
          <t>План ₽</t>
        </is>
      </c>
      <c r="F16" s="20" t="inlineStr">
        <is>
          <t>Факт ₽</t>
        </is>
      </c>
      <c r="G16" s="20" t="inlineStr">
        <is>
          <t>Выполнение ₽</t>
        </is>
      </c>
      <c r="H16" s="20" t="inlineStr">
        <is>
          <t>RR ₽</t>
        </is>
      </c>
      <c r="I16" s="20" t="inlineStr">
        <is>
          <t>Отклонение ₽</t>
        </is>
      </c>
    </row>
    <row r="17">
      <c r="A17" s="8" t="inlineStr">
        <is>
          <t>БАС</t>
        </is>
      </c>
      <c r="B17" s="10" t="n">
        <v>617</v>
      </c>
      <c r="C17" s="10" t="n">
        <v>509</v>
      </c>
      <c r="D17" s="23" t="n">
        <v>0.8249594813614263</v>
      </c>
      <c r="E17" s="10" t="n">
        <v>820300</v>
      </c>
      <c r="F17" s="10" t="n">
        <v>820260.6200000001</v>
      </c>
      <c r="G17" s="23" t="n">
        <v>0.9999519931732295</v>
      </c>
      <c r="H17" s="10" t="n">
        <v>820260.6200000001</v>
      </c>
      <c r="I17" s="10" t="n">
        <v>-39.37999999988824</v>
      </c>
    </row>
    <row r="18">
      <c r="A18" s="8" t="inlineStr">
        <is>
          <t>ТЗ</t>
        </is>
      </c>
      <c r="B18" s="10" t="n">
        <v>722</v>
      </c>
      <c r="C18" s="10" t="n">
        <v>609</v>
      </c>
      <c r="D18" s="23" t="n">
        <v>0.8434903047091413</v>
      </c>
      <c r="E18" s="10" t="n">
        <v>856300</v>
      </c>
      <c r="F18" s="10" t="n">
        <v>850117.3700000002</v>
      </c>
      <c r="G18" s="23" t="n">
        <v>0.9927798318346377</v>
      </c>
      <c r="H18" s="10" t="n">
        <v>850117.3700000002</v>
      </c>
      <c r="I18" s="10" t="n">
        <v>-6182.629999999772</v>
      </c>
    </row>
    <row r="19">
      <c r="A19" s="8" t="inlineStr">
        <is>
          <t>ГП</t>
        </is>
      </c>
      <c r="B19" s="10" t="n">
        <v>341</v>
      </c>
      <c r="C19" s="10" t="n">
        <v>223</v>
      </c>
      <c r="D19" s="23" t="n">
        <v>0.6539589442815249</v>
      </c>
      <c r="E19" s="10" t="n">
        <v>277500</v>
      </c>
      <c r="F19" s="10" t="n">
        <v>283659.5</v>
      </c>
      <c r="G19" s="23" t="n">
        <v>1.022196396396396</v>
      </c>
      <c r="H19" s="10" t="n">
        <v>283659.5</v>
      </c>
      <c r="I19" s="10" t="n">
        <v>6159.5</v>
      </c>
    </row>
    <row r="23">
      <c r="A23" s="2" t="inlineStr">
        <is>
          <t>Выполнение плана тренерами</t>
        </is>
      </c>
    </row>
    <row r="24">
      <c r="A24" s="20" t="inlineStr">
        <is>
          <t>Подразделение</t>
        </is>
      </c>
      <c r="B24" s="20" t="inlineStr">
        <is>
          <t>Тренер</t>
        </is>
      </c>
      <c r="C24" s="20" t="inlineStr">
        <is>
          <t>План трен.</t>
        </is>
      </c>
      <c r="D24" s="20" t="inlineStr">
        <is>
          <t>Факт трен.</t>
        </is>
      </c>
      <c r="E24" s="20" t="inlineStr">
        <is>
          <t>Выполнение трен.</t>
        </is>
      </c>
      <c r="F24" s="20" t="inlineStr">
        <is>
          <t>План ₽</t>
        </is>
      </c>
      <c r="G24" s="20" t="inlineStr">
        <is>
          <t>Факт ₽</t>
        </is>
      </c>
      <c r="H24" s="20" t="inlineStr">
        <is>
          <t>Выполнение ₽</t>
        </is>
      </c>
      <c r="I24" s="20" t="inlineStr">
        <is>
          <t>RR ₽</t>
        </is>
      </c>
      <c r="J24" s="20" t="inlineStr">
        <is>
          <t>Отклонение ₽</t>
        </is>
      </c>
    </row>
    <row r="25">
      <c r="A25" s="8" t="inlineStr">
        <is>
          <t>БАС</t>
        </is>
      </c>
      <c r="B25" s="8" t="inlineStr">
        <is>
          <t>Чепчугов Александр Викторович</t>
        </is>
      </c>
      <c r="C25" s="10" t="n">
        <v>177</v>
      </c>
      <c r="D25" s="10" t="n">
        <v>102</v>
      </c>
      <c r="E25" s="23" t="n">
        <v>0.576271186440678</v>
      </c>
      <c r="F25" s="10" t="n">
        <v>232600</v>
      </c>
      <c r="G25" s="10" t="n">
        <v>162406</v>
      </c>
      <c r="H25" s="23" t="n">
        <v>0.6982201203783319</v>
      </c>
      <c r="I25" s="10" t="n">
        <v>162406</v>
      </c>
      <c r="J25" s="10" t="n">
        <v>-70194</v>
      </c>
    </row>
    <row r="26">
      <c r="A26" s="8" t="inlineStr">
        <is>
          <t>БАС</t>
        </is>
      </c>
      <c r="B26" s="8" t="inlineStr">
        <is>
          <t>Сафонов Евгений Игоревич</t>
        </is>
      </c>
      <c r="C26" s="10" t="n">
        <v>135</v>
      </c>
      <c r="D26" s="10" t="n">
        <v>93</v>
      </c>
      <c r="E26" s="23" t="n">
        <v>0.6888888888888889</v>
      </c>
      <c r="F26" s="10" t="n">
        <v>175600</v>
      </c>
      <c r="G26" s="10" t="n">
        <v>143776.38</v>
      </c>
      <c r="H26" s="23" t="n">
        <v>0.8187720956719818</v>
      </c>
      <c r="I26" s="10" t="n">
        <v>143776.38</v>
      </c>
      <c r="J26" s="10" t="n">
        <v>-31823.62</v>
      </c>
    </row>
    <row r="27">
      <c r="A27" s="8" t="inlineStr">
        <is>
          <t>БАС</t>
        </is>
      </c>
      <c r="B27" s="8" t="inlineStr">
        <is>
          <t>Куликов Сергей Анатольевич</t>
        </is>
      </c>
      <c r="C27" s="10" t="n">
        <v>175</v>
      </c>
      <c r="D27" s="10" t="n">
        <v>166</v>
      </c>
      <c r="E27" s="23" t="n">
        <v>0.9485714285714286</v>
      </c>
      <c r="F27" s="10" t="n">
        <v>230500</v>
      </c>
      <c r="G27" s="10" t="n">
        <v>250967</v>
      </c>
      <c r="H27" s="23" t="n">
        <v>1.088793926247289</v>
      </c>
      <c r="I27" s="10" t="n">
        <v>250967</v>
      </c>
      <c r="J27" s="10" t="n">
        <v>20467</v>
      </c>
    </row>
    <row r="28">
      <c r="A28" s="8" t="inlineStr">
        <is>
          <t>БАС</t>
        </is>
      </c>
      <c r="B28" s="8" t="inlineStr">
        <is>
          <t>Шипикова Екатерина Игоревна</t>
        </is>
      </c>
      <c r="C28" s="10" t="n">
        <v>23</v>
      </c>
      <c r="D28" s="10" t="n">
        <v>24</v>
      </c>
      <c r="E28" s="23" t="n">
        <v>1.043478260869565</v>
      </c>
      <c r="F28" s="10" t="n">
        <v>53400</v>
      </c>
      <c r="G28" s="10" t="n">
        <v>62679.37</v>
      </c>
      <c r="H28" s="23" t="n">
        <v>1.173770973782772</v>
      </c>
      <c r="I28" s="10" t="n">
        <v>62679.37</v>
      </c>
      <c r="J28" s="10" t="n">
        <v>9279.370000000003</v>
      </c>
    </row>
    <row r="29">
      <c r="A29" s="8" t="inlineStr">
        <is>
          <t>БАС</t>
        </is>
      </c>
      <c r="B29" s="8" t="inlineStr">
        <is>
          <t>Выродова Анастасия Александровна</t>
        </is>
      </c>
      <c r="C29" s="10" t="n">
        <v>107</v>
      </c>
      <c r="D29" s="10" t="n">
        <v>124</v>
      </c>
      <c r="E29" s="23" t="n">
        <v>1.158878504672897</v>
      </c>
      <c r="F29" s="10" t="n">
        <v>128200</v>
      </c>
      <c r="G29" s="10" t="n">
        <v>200431.87</v>
      </c>
      <c r="H29" s="23" t="n">
        <v>1.56343112324493</v>
      </c>
      <c r="I29" s="10" t="n">
        <v>200431.87</v>
      </c>
      <c r="J29" s="10" t="n">
        <v>72231.87</v>
      </c>
    </row>
    <row r="30">
      <c r="A30" s="8" t="inlineStr">
        <is>
          <t>ТЗ</t>
        </is>
      </c>
      <c r="B30" s="8" t="inlineStr">
        <is>
          <t>Афинская Алиса Сергеевна</t>
        </is>
      </c>
      <c r="C30" s="10" t="n">
        <v>0</v>
      </c>
      <c r="D30" s="10" t="n">
        <v>0</v>
      </c>
      <c r="E30" s="23" t="n">
        <v>0</v>
      </c>
      <c r="F30" s="10" t="n">
        <v>0</v>
      </c>
      <c r="G30" s="10" t="n">
        <v>0</v>
      </c>
      <c r="H30" s="23" t="n">
        <v>0</v>
      </c>
      <c r="I30" s="10" t="n">
        <v>0</v>
      </c>
      <c r="J30" s="10" t="n">
        <v>0</v>
      </c>
    </row>
    <row r="31">
      <c r="A31" s="8" t="inlineStr">
        <is>
          <t>ТЗ</t>
        </is>
      </c>
      <c r="B31" s="8" t="inlineStr">
        <is>
          <t>Бакина Татьяна Альбертовна</t>
        </is>
      </c>
      <c r="C31" s="10" t="n">
        <v>0</v>
      </c>
      <c r="D31" s="10" t="n">
        <v>14</v>
      </c>
      <c r="E31" s="23" t="n">
        <v>0</v>
      </c>
      <c r="F31" s="10" t="n">
        <v>0</v>
      </c>
      <c r="G31" s="10" t="n">
        <v>6863.92</v>
      </c>
      <c r="H31" s="23" t="n">
        <v>0</v>
      </c>
      <c r="I31" s="10" t="n">
        <v>6863.92</v>
      </c>
      <c r="J31" s="10" t="n">
        <v>6863.92</v>
      </c>
    </row>
    <row r="32">
      <c r="A32" s="8" t="inlineStr">
        <is>
          <t>ТЗ</t>
        </is>
      </c>
      <c r="B32" s="8" t="inlineStr">
        <is>
          <t>Городбина Раиса Сергеевна</t>
        </is>
      </c>
      <c r="C32" s="10" t="n">
        <v>22</v>
      </c>
      <c r="D32" s="10" t="n">
        <v>0</v>
      </c>
      <c r="E32" s="23" t="n">
        <v>0</v>
      </c>
      <c r="F32" s="10" t="n">
        <v>21500</v>
      </c>
      <c r="G32" s="10" t="n">
        <v>0</v>
      </c>
      <c r="H32" s="23" t="n">
        <v>0</v>
      </c>
      <c r="I32" s="10" t="n">
        <v>0</v>
      </c>
      <c r="J32" s="10" t="n">
        <v>-21500</v>
      </c>
    </row>
    <row r="33">
      <c r="A33" s="8" t="inlineStr">
        <is>
          <t>ТЗ</t>
        </is>
      </c>
      <c r="B33" s="8" t="inlineStr">
        <is>
          <t>Поскотина Екатерина Андреевна</t>
        </is>
      </c>
      <c r="C33" s="10" t="n">
        <v>0</v>
      </c>
      <c r="D33" s="10" t="n">
        <v>11</v>
      </c>
      <c r="E33" s="23" t="n">
        <v>0</v>
      </c>
      <c r="F33" s="10" t="n">
        <v>0</v>
      </c>
      <c r="G33" s="10" t="n">
        <v>0</v>
      </c>
      <c r="H33" s="23" t="n">
        <v>0</v>
      </c>
      <c r="I33" s="10" t="n">
        <v>0</v>
      </c>
      <c r="J33" s="10" t="n">
        <v>0</v>
      </c>
    </row>
    <row r="34">
      <c r="A34" s="8" t="inlineStr">
        <is>
          <t>ТЗ</t>
        </is>
      </c>
      <c r="B34" s="8" t="inlineStr">
        <is>
          <t>Свешникова Ирина Валерьевна</t>
        </is>
      </c>
      <c r="C34" s="10" t="n">
        <v>0</v>
      </c>
      <c r="D34" s="10" t="n">
        <v>91</v>
      </c>
      <c r="E34" s="23" t="n">
        <v>0</v>
      </c>
      <c r="F34" s="10" t="n">
        <v>0</v>
      </c>
      <c r="G34" s="10" t="n">
        <v>78031.5</v>
      </c>
      <c r="H34" s="23" t="n">
        <v>0</v>
      </c>
      <c r="I34" s="10" t="n">
        <v>78031.5</v>
      </c>
      <c r="J34" s="10" t="n">
        <v>78031.5</v>
      </c>
    </row>
    <row r="35">
      <c r="A35" s="8" t="inlineStr">
        <is>
          <t>ТЗ</t>
        </is>
      </c>
      <c r="B35" s="8" t="inlineStr">
        <is>
          <t>Баязитова Алина Игоревна</t>
        </is>
      </c>
      <c r="C35" s="10" t="n">
        <v>113</v>
      </c>
      <c r="D35" s="10" t="n">
        <v>49</v>
      </c>
      <c r="E35" s="23" t="n">
        <v>0.4336283185840708</v>
      </c>
      <c r="F35" s="10" t="n">
        <v>114400</v>
      </c>
      <c r="G35" s="10" t="n">
        <v>69824.85000000001</v>
      </c>
      <c r="H35" s="23" t="n">
        <v>0.6103570804195805</v>
      </c>
      <c r="I35" s="10" t="n">
        <v>69824.85000000001</v>
      </c>
      <c r="J35" s="10" t="n">
        <v>-44575.14999999999</v>
      </c>
    </row>
    <row r="36">
      <c r="A36" s="8" t="inlineStr">
        <is>
          <t>ТЗ</t>
        </is>
      </c>
      <c r="B36" s="8" t="inlineStr">
        <is>
          <t>Попова Наталья Юрьевна</t>
        </is>
      </c>
      <c r="C36" s="10" t="n">
        <v>64</v>
      </c>
      <c r="D36" s="10" t="n">
        <v>42</v>
      </c>
      <c r="E36" s="23" t="n">
        <v>0.65625</v>
      </c>
      <c r="F36" s="10" t="n">
        <v>86500</v>
      </c>
      <c r="G36" s="10" t="n">
        <v>58996.25</v>
      </c>
      <c r="H36" s="23" t="n">
        <v>0.6820375722543353</v>
      </c>
      <c r="I36" s="10" t="n">
        <v>58996.25</v>
      </c>
      <c r="J36" s="10" t="n">
        <v>-27503.75</v>
      </c>
    </row>
    <row r="37">
      <c r="A37" s="8" t="inlineStr">
        <is>
          <t>ТЗ</t>
        </is>
      </c>
      <c r="B37" s="8" t="inlineStr">
        <is>
          <t>Бурылова Алена Сергеевна</t>
        </is>
      </c>
      <c r="C37" s="10" t="n">
        <v>62</v>
      </c>
      <c r="D37" s="10" t="n">
        <v>32</v>
      </c>
      <c r="E37" s="23" t="n">
        <v>0.5161290322580645</v>
      </c>
      <c r="F37" s="10" t="n">
        <v>60800</v>
      </c>
      <c r="G37" s="10" t="n">
        <v>43222.59</v>
      </c>
      <c r="H37" s="23" t="n">
        <v>0.7108978618421053</v>
      </c>
      <c r="I37" s="10" t="n">
        <v>43222.59</v>
      </c>
      <c r="J37" s="10" t="n">
        <v>-17577.41</v>
      </c>
    </row>
    <row r="38">
      <c r="A38" s="8" t="inlineStr">
        <is>
          <t>ТЗ</t>
        </is>
      </c>
      <c r="B38" s="8" t="inlineStr">
        <is>
          <t>Ермолаев Кирилл Максимович</t>
        </is>
      </c>
      <c r="C38" s="10" t="n">
        <v>135</v>
      </c>
      <c r="D38" s="10" t="n">
        <v>77</v>
      </c>
      <c r="E38" s="23" t="n">
        <v>0.5703703703703704</v>
      </c>
      <c r="F38" s="10" t="n">
        <v>160200</v>
      </c>
      <c r="G38" s="10" t="n">
        <v>119061.5</v>
      </c>
      <c r="H38" s="23" t="n">
        <v>0.7432053682896379</v>
      </c>
      <c r="I38" s="10" t="n">
        <v>119061.5</v>
      </c>
      <c r="J38" s="10" t="n">
        <v>-41138.5</v>
      </c>
    </row>
    <row r="39">
      <c r="A39" s="8" t="inlineStr">
        <is>
          <t>ТЗ</t>
        </is>
      </c>
      <c r="B39" s="8" t="inlineStr">
        <is>
          <t>Иванов Дмитрий Денисович</t>
        </is>
      </c>
      <c r="C39" s="10" t="n">
        <v>80</v>
      </c>
      <c r="D39" s="10" t="n">
        <v>50</v>
      </c>
      <c r="E39" s="23" t="n">
        <v>0.625</v>
      </c>
      <c r="F39" s="10" t="n">
        <v>144100</v>
      </c>
      <c r="G39" s="10" t="n">
        <v>112440</v>
      </c>
      <c r="H39" s="23" t="n">
        <v>0.7802914642609298</v>
      </c>
      <c r="I39" s="10" t="n">
        <v>112440</v>
      </c>
      <c r="J39" s="10" t="n">
        <v>-31660.00000000001</v>
      </c>
    </row>
    <row r="40">
      <c r="A40" s="8" t="inlineStr">
        <is>
          <t>ТЗ</t>
        </is>
      </c>
      <c r="B40" s="8" t="inlineStr">
        <is>
          <t>Иванова Мария Владимировна</t>
        </is>
      </c>
      <c r="C40" s="10" t="n">
        <v>105</v>
      </c>
      <c r="D40" s="10" t="n">
        <v>102</v>
      </c>
      <c r="E40" s="23" t="n">
        <v>0.9714285714285714</v>
      </c>
      <c r="F40" s="10" t="n">
        <v>129800</v>
      </c>
      <c r="G40" s="10" t="n">
        <v>151381.26</v>
      </c>
      <c r="H40" s="23" t="n">
        <v>1.166265485362096</v>
      </c>
      <c r="I40" s="10" t="n">
        <v>151381.26</v>
      </c>
      <c r="J40" s="10" t="n">
        <v>21581.26000000001</v>
      </c>
    </row>
    <row r="41">
      <c r="A41" s="8" t="inlineStr">
        <is>
          <t>ТЗ</t>
        </is>
      </c>
      <c r="B41" s="8" t="inlineStr">
        <is>
          <t>Рудакова Ксения Витальевна</t>
        </is>
      </c>
      <c r="C41" s="10" t="n">
        <v>69</v>
      </c>
      <c r="D41" s="10" t="n">
        <v>65</v>
      </c>
      <c r="E41" s="23" t="n">
        <v>0.9420289855072463</v>
      </c>
      <c r="F41" s="10" t="n">
        <v>89000</v>
      </c>
      <c r="G41" s="10" t="n">
        <v>111035</v>
      </c>
      <c r="H41" s="23" t="n">
        <v>1.247584269662921</v>
      </c>
      <c r="I41" s="10" t="n">
        <v>111035</v>
      </c>
      <c r="J41" s="10" t="n">
        <v>22035</v>
      </c>
    </row>
    <row r="42">
      <c r="A42" s="8" t="inlineStr">
        <is>
          <t>ТЗ</t>
        </is>
      </c>
      <c r="B42" s="8" t="inlineStr">
        <is>
          <t>Зырянова Анастасия Васильевна</t>
        </is>
      </c>
      <c r="C42" s="10" t="n">
        <v>44</v>
      </c>
      <c r="D42" s="10" t="n">
        <v>42</v>
      </c>
      <c r="E42" s="23" t="n">
        <v>0.9545454545454546</v>
      </c>
      <c r="F42" s="10" t="n">
        <v>26900</v>
      </c>
      <c r="G42" s="10" t="n">
        <v>46950.99999999999</v>
      </c>
      <c r="H42" s="23" t="n">
        <v>1.74539033457249</v>
      </c>
      <c r="I42" s="10" t="n">
        <v>46950.99999999999</v>
      </c>
      <c r="J42" s="10" t="n">
        <v>20050.99999999999</v>
      </c>
    </row>
    <row r="43">
      <c r="A43" s="8" t="inlineStr">
        <is>
          <t>ТЗ</t>
        </is>
      </c>
      <c r="B43" s="8" t="inlineStr">
        <is>
          <t>Бабакаев Артем Вячеславович</t>
        </is>
      </c>
      <c r="C43" s="10" t="n">
        <v>28</v>
      </c>
      <c r="D43" s="10" t="n">
        <v>34</v>
      </c>
      <c r="E43" s="23" t="n">
        <v>1.214285714285714</v>
      </c>
      <c r="F43" s="10" t="n">
        <v>23100</v>
      </c>
      <c r="G43" s="10" t="n">
        <v>52309.5</v>
      </c>
      <c r="H43" s="23" t="n">
        <v>2.264480519480519</v>
      </c>
      <c r="I43" s="10" t="n">
        <v>52309.5</v>
      </c>
      <c r="J43" s="10" t="n">
        <v>29209.5</v>
      </c>
    </row>
    <row r="44">
      <c r="A44" s="8" t="inlineStr">
        <is>
          <t>ГП</t>
        </is>
      </c>
      <c r="B44" s="8" t="inlineStr">
        <is>
          <t>Панова Анастасия Анатольевна</t>
        </is>
      </c>
      <c r="C44" s="10" t="n">
        <v>33</v>
      </c>
      <c r="D44" s="10" t="n">
        <v>8</v>
      </c>
      <c r="E44" s="23" t="n">
        <v>0.2424242424242424</v>
      </c>
      <c r="F44" s="10" t="n">
        <v>24400</v>
      </c>
      <c r="G44" s="10" t="n">
        <v>8246.25</v>
      </c>
      <c r="H44" s="23" t="n">
        <v>0.3379610655737705</v>
      </c>
      <c r="I44" s="10" t="n">
        <v>8246.25</v>
      </c>
      <c r="J44" s="10" t="n">
        <v>-16153.75</v>
      </c>
    </row>
    <row r="45">
      <c r="A45" s="8" t="inlineStr">
        <is>
          <t>ГП</t>
        </is>
      </c>
      <c r="B45" s="8" t="inlineStr">
        <is>
          <t>Рузгар Мария Дмитриевна</t>
        </is>
      </c>
      <c r="C45" s="10" t="n">
        <v>33</v>
      </c>
      <c r="D45" s="10" t="n">
        <v>15</v>
      </c>
      <c r="E45" s="23" t="n">
        <v>0.4545454545454545</v>
      </c>
      <c r="F45" s="10" t="n">
        <v>16600</v>
      </c>
      <c r="G45" s="10" t="n">
        <v>10984.5</v>
      </c>
      <c r="H45" s="23" t="n">
        <v>0.6617168674698796</v>
      </c>
      <c r="I45" s="10" t="n">
        <v>10984.5</v>
      </c>
      <c r="J45" s="10" t="n">
        <v>-5615.5</v>
      </c>
    </row>
    <row r="46">
      <c r="A46" s="8" t="inlineStr">
        <is>
          <t>ГП</t>
        </is>
      </c>
      <c r="B46" s="8" t="inlineStr">
        <is>
          <t>Колдунова Елена Владимировна</t>
        </is>
      </c>
      <c r="C46" s="10" t="n">
        <v>118</v>
      </c>
      <c r="D46" s="10" t="n">
        <v>74</v>
      </c>
      <c r="E46" s="23" t="n">
        <v>0.6271186440677966</v>
      </c>
      <c r="F46" s="10" t="n">
        <v>122300</v>
      </c>
      <c r="G46" s="10" t="n">
        <v>97799</v>
      </c>
      <c r="H46" s="23" t="n">
        <v>0.799664758789861</v>
      </c>
      <c r="I46" s="10" t="n">
        <v>97799</v>
      </c>
      <c r="J46" s="10" t="n">
        <v>-24501</v>
      </c>
    </row>
    <row r="47">
      <c r="A47" s="8" t="inlineStr">
        <is>
          <t>ГП</t>
        </is>
      </c>
      <c r="B47" s="8" t="inlineStr">
        <is>
          <t>Шефер Александра Вячеславовна</t>
        </is>
      </c>
      <c r="C47" s="10" t="n">
        <v>69</v>
      </c>
      <c r="D47" s="10" t="n">
        <v>49</v>
      </c>
      <c r="E47" s="23" t="n">
        <v>0.7101449275362319</v>
      </c>
      <c r="F47" s="10" t="n">
        <v>63800</v>
      </c>
      <c r="G47" s="10" t="n">
        <v>71193.25</v>
      </c>
      <c r="H47" s="23" t="n">
        <v>1.115881661442006</v>
      </c>
      <c r="I47" s="10" t="n">
        <v>71193.25</v>
      </c>
      <c r="J47" s="10" t="n">
        <v>7393.25</v>
      </c>
    </row>
    <row r="48">
      <c r="A48" s="8" t="inlineStr">
        <is>
          <t>ГП</t>
        </is>
      </c>
      <c r="B48" s="8" t="inlineStr">
        <is>
          <t>Нигамедзянова Милена Маратовна</t>
        </is>
      </c>
      <c r="C48" s="10" t="n">
        <v>48</v>
      </c>
      <c r="D48" s="10" t="n">
        <v>34</v>
      </c>
      <c r="E48" s="23" t="n">
        <v>0.7083333333333334</v>
      </c>
      <c r="F48" s="10" t="n">
        <v>39000</v>
      </c>
      <c r="G48" s="10" t="n">
        <v>49555.25</v>
      </c>
      <c r="H48" s="23" t="n">
        <v>1.270647435897436</v>
      </c>
      <c r="I48" s="10" t="n">
        <v>49555.25</v>
      </c>
      <c r="J48" s="10" t="n">
        <v>10555.25</v>
      </c>
    </row>
    <row r="49">
      <c r="A49" s="8" t="inlineStr">
        <is>
          <t>ГП</t>
        </is>
      </c>
      <c r="B49" s="8" t="inlineStr">
        <is>
          <t>Гудаева Василиса Владимировна</t>
        </is>
      </c>
      <c r="C49" s="10" t="n">
        <v>24</v>
      </c>
      <c r="D49" s="10" t="n">
        <v>23</v>
      </c>
      <c r="E49" s="23" t="n">
        <v>0.9583333333333334</v>
      </c>
      <c r="F49" s="10" t="n">
        <v>8100</v>
      </c>
      <c r="G49" s="10" t="n">
        <v>26347.25</v>
      </c>
      <c r="H49" s="23" t="n">
        <v>3.252746913580247</v>
      </c>
      <c r="I49" s="10" t="n">
        <v>26347.25</v>
      </c>
      <c r="J49" s="10" t="n">
        <v>18247.25</v>
      </c>
    </row>
    <row r="50">
      <c r="A50" s="8" t="inlineStr">
        <is>
          <t>ГП</t>
        </is>
      </c>
      <c r="B50" s="8" t="inlineStr">
        <is>
          <t>Попова Елизавета Андреевна</t>
        </is>
      </c>
      <c r="C50" s="10" t="n">
        <v>16</v>
      </c>
      <c r="D50" s="10" t="n">
        <v>20</v>
      </c>
      <c r="E50" s="23" t="n">
        <v>1.25</v>
      </c>
      <c r="F50" s="10" t="n">
        <v>3300</v>
      </c>
      <c r="G50" s="10" t="n">
        <v>19534</v>
      </c>
      <c r="H50" s="23" t="n">
        <v>5.919393939393939</v>
      </c>
      <c r="I50" s="10" t="n">
        <v>19534</v>
      </c>
      <c r="J50" s="10" t="n">
        <v>16234</v>
      </c>
    </row>
    <row r="54">
      <c r="A54" s="2" t="inlineStr">
        <is>
          <t>Дорожная карта по дням</t>
        </is>
      </c>
    </row>
    <row r="55">
      <c r="A55" s="20" t="inlineStr">
        <is>
          <t>День</t>
        </is>
      </c>
      <c r="B55" s="20" t="inlineStr">
        <is>
          <t>Дата</t>
        </is>
      </c>
      <c r="C55" s="20" t="inlineStr">
        <is>
          <t>План ₽ накоп.</t>
        </is>
      </c>
      <c r="D55" s="20" t="inlineStr">
        <is>
          <t>Факт ₽ день</t>
        </is>
      </c>
      <c r="E55" s="20" t="inlineStr">
        <is>
          <t>Факт ₽ накоп.</t>
        </is>
      </c>
      <c r="F55" s="20" t="inlineStr">
        <is>
          <t>% ₽</t>
        </is>
      </c>
      <c r="G55" s="20" t="inlineStr">
        <is>
          <t>План трен. накоп.</t>
        </is>
      </c>
      <c r="H55" s="20" t="inlineStr">
        <is>
          <t>Факт трен. день</t>
        </is>
      </c>
      <c r="I55" s="20" t="inlineStr">
        <is>
          <t>Факт трен. накоп.</t>
        </is>
      </c>
      <c r="J55" s="20" t="inlineStr">
        <is>
          <t>% трен.</t>
        </is>
      </c>
    </row>
    <row r="56">
      <c r="A56" s="8" t="n">
        <v>1</v>
      </c>
      <c r="B56" s="8" t="inlineStr">
        <is>
          <t>01.05.2026</t>
        </is>
      </c>
      <c r="C56" s="10" t="n">
        <v>62406.96490930641</v>
      </c>
      <c r="D56" s="10" t="n">
        <v>45238.75</v>
      </c>
      <c r="E56" s="10" t="n">
        <v>45238.75</v>
      </c>
      <c r="F56" s="23" t="n">
        <v>0.7248990567918773</v>
      </c>
      <c r="G56" s="10" t="n">
        <v>51.10489510489511</v>
      </c>
      <c r="H56" s="10" t="n">
        <v>34</v>
      </c>
      <c r="I56" s="10" t="n">
        <v>34</v>
      </c>
      <c r="J56" s="23" t="n">
        <v>0.6652983032293377</v>
      </c>
    </row>
    <row r="57">
      <c r="A57" s="8" t="n">
        <v>2</v>
      </c>
      <c r="B57" s="8" t="inlineStr">
        <is>
          <t>02.05.2026</t>
        </is>
      </c>
      <c r="C57" s="10" t="n">
        <v>117538.3127161437</v>
      </c>
      <c r="D57" s="10" t="n">
        <v>20356.67</v>
      </c>
      <c r="E57" s="10" t="n">
        <v>65595.42</v>
      </c>
      <c r="F57" s="23" t="n">
        <v>0.5580769238913071</v>
      </c>
      <c r="G57" s="10" t="n">
        <v>101.034965034965</v>
      </c>
      <c r="H57" s="10" t="n">
        <v>14</v>
      </c>
      <c r="I57" s="10" t="n">
        <v>48</v>
      </c>
      <c r="J57" s="23" t="n">
        <v>0.4750830564784053</v>
      </c>
    </row>
    <row r="58">
      <c r="A58" s="8" t="n">
        <v>3</v>
      </c>
      <c r="B58" s="8" t="inlineStr">
        <is>
          <t>03.05.2026</t>
        </is>
      </c>
      <c r="C58" s="10" t="n">
        <v>161072.0442894901</v>
      </c>
      <c r="D58" s="10" t="n">
        <v>35911.5</v>
      </c>
      <c r="E58" s="10" t="n">
        <v>101506.92</v>
      </c>
      <c r="F58" s="23" t="n">
        <v>0.6301957639375618</v>
      </c>
      <c r="G58" s="10" t="n">
        <v>136.2797202797203</v>
      </c>
      <c r="H58" s="10" t="n">
        <v>24</v>
      </c>
      <c r="I58" s="10" t="n">
        <v>72</v>
      </c>
      <c r="J58" s="23" t="n">
        <v>0.5283251231527093</v>
      </c>
    </row>
    <row r="59">
      <c r="A59" s="8" t="n">
        <v>4</v>
      </c>
      <c r="B59" s="8" t="inlineStr">
        <is>
          <t>04.05.2026</t>
        </is>
      </c>
      <c r="C59" s="10" t="n">
        <v>229229.0990050324</v>
      </c>
      <c r="D59" s="10" t="n">
        <v>68601.54999999999</v>
      </c>
      <c r="E59" s="10" t="n">
        <v>170108.47</v>
      </c>
      <c r="F59" s="23" t="n">
        <v>0.7420893365561126</v>
      </c>
      <c r="G59" s="10" t="n">
        <v>194.4335664335665</v>
      </c>
      <c r="H59" s="10" t="n">
        <v>50</v>
      </c>
      <c r="I59" s="10" t="n">
        <v>122</v>
      </c>
      <c r="J59" s="23" t="n">
        <v>0.6274636742914688</v>
      </c>
    </row>
    <row r="60">
      <c r="A60" s="8" t="n">
        <v>5</v>
      </c>
      <c r="B60" s="8" t="inlineStr">
        <is>
          <t>05.05.2026</t>
        </is>
      </c>
      <c r="C60" s="10" t="n">
        <v>300497.155999369</v>
      </c>
      <c r="D60" s="10" t="n">
        <v>66459.13</v>
      </c>
      <c r="E60" s="10" t="n">
        <v>236567.6</v>
      </c>
      <c r="F60" s="23" t="n">
        <v>0.7872540397703356</v>
      </c>
      <c r="G60" s="10" t="n">
        <v>257.2867132867133</v>
      </c>
      <c r="H60" s="10" t="n">
        <v>46</v>
      </c>
      <c r="I60" s="10" t="n">
        <v>168</v>
      </c>
      <c r="J60" s="23" t="n">
        <v>0.6529680365296804</v>
      </c>
    </row>
    <row r="61">
      <c r="A61" s="8" t="n">
        <v>6</v>
      </c>
      <c r="B61" s="8" t="inlineStr">
        <is>
          <t>06.05.2026</t>
        </is>
      </c>
      <c r="C61" s="10" t="n">
        <v>379969.1077972078</v>
      </c>
      <c r="D61" s="10" t="n">
        <v>108522.29</v>
      </c>
      <c r="E61" s="10" t="n">
        <v>345089.89</v>
      </c>
      <c r="F61" s="23" t="n">
        <v>0.9082051222547725</v>
      </c>
      <c r="G61" s="10" t="n">
        <v>327.1888111888112</v>
      </c>
      <c r="H61" s="10" t="n">
        <v>93</v>
      </c>
      <c r="I61" s="10" t="n">
        <v>261</v>
      </c>
      <c r="J61" s="23" t="n">
        <v>0.797704539625545</v>
      </c>
    </row>
    <row r="62">
      <c r="A62" s="8" t="n">
        <v>7</v>
      </c>
      <c r="B62" s="8" t="inlineStr">
        <is>
          <t>07.05.2026</t>
        </is>
      </c>
      <c r="C62" s="10" t="n">
        <v>448256.9889276274</v>
      </c>
      <c r="D62" s="10" t="n">
        <v>67064.33</v>
      </c>
      <c r="E62" s="10" t="n">
        <v>412154.22</v>
      </c>
      <c r="F62" s="23" t="n">
        <v>0.9194596630517758</v>
      </c>
      <c r="G62" s="10" t="n">
        <v>385.93006993007</v>
      </c>
      <c r="H62" s="10" t="n">
        <v>48</v>
      </c>
      <c r="I62" s="10" t="n">
        <v>309</v>
      </c>
      <c r="J62" s="23" t="n">
        <v>0.800663187649489</v>
      </c>
    </row>
    <row r="63">
      <c r="A63" s="8" t="n">
        <v>8</v>
      </c>
      <c r="B63" s="8" t="inlineStr">
        <is>
          <t>08.05.2026</t>
        </is>
      </c>
      <c r="C63" s="10" t="n">
        <v>510663.9538369338</v>
      </c>
      <c r="D63" s="10" t="n">
        <v>55733.45999999999</v>
      </c>
      <c r="E63" s="10" t="n">
        <v>467887.6799999999</v>
      </c>
      <c r="F63" s="23" t="n">
        <v>0.9162340057183803</v>
      </c>
      <c r="G63" s="10" t="n">
        <v>437.0349650349651</v>
      </c>
      <c r="H63" s="10" t="n">
        <v>37</v>
      </c>
      <c r="I63" s="10" t="n">
        <v>346</v>
      </c>
      <c r="J63" s="23" t="n">
        <v>0.7916986687147977</v>
      </c>
    </row>
    <row r="64">
      <c r="A64" s="8" t="n">
        <v>9</v>
      </c>
      <c r="B64" s="8" t="inlineStr">
        <is>
          <t>09.05.2026</t>
        </is>
      </c>
      <c r="C64" s="10" t="n">
        <v>565795.3016437711</v>
      </c>
      <c r="D64" s="10" t="n">
        <v>25584.92</v>
      </c>
      <c r="E64" s="10" t="n">
        <v>493472.5999999999</v>
      </c>
      <c r="F64" s="23" t="n">
        <v>0.872175146322961</v>
      </c>
      <c r="G64" s="10" t="n">
        <v>486.965034965035</v>
      </c>
      <c r="H64" s="10" t="n">
        <v>18</v>
      </c>
      <c r="I64" s="10" t="n">
        <v>364</v>
      </c>
      <c r="J64" s="23" t="n">
        <v>0.7474869320466425</v>
      </c>
    </row>
    <row r="65">
      <c r="A65" s="8" t="n">
        <v>10</v>
      </c>
      <c r="B65" s="8" t="inlineStr">
        <is>
          <t>10.05.2026</t>
        </is>
      </c>
      <c r="C65" s="10" t="n">
        <v>609329.0332171174</v>
      </c>
      <c r="D65" s="10" t="n">
        <v>38463.67</v>
      </c>
      <c r="E65" s="10" t="n">
        <v>531936.2699999999</v>
      </c>
      <c r="F65" s="23" t="n">
        <v>0.8729869101944782</v>
      </c>
      <c r="G65" s="10" t="n">
        <v>522.2097902097902</v>
      </c>
      <c r="H65" s="10" t="n">
        <v>29</v>
      </c>
      <c r="I65" s="10" t="n">
        <v>393</v>
      </c>
      <c r="J65" s="23" t="n">
        <v>0.7525711071830308</v>
      </c>
    </row>
    <row r="66">
      <c r="A66" s="8" t="n">
        <v>11</v>
      </c>
      <c r="B66" s="8" t="inlineStr">
        <is>
          <t>11.05.2026</t>
        </is>
      </c>
      <c r="C66" s="10" t="n">
        <v>677486.0879326598</v>
      </c>
      <c r="D66" s="10" t="n">
        <v>62982.24000000001</v>
      </c>
      <c r="E66" s="10" t="n">
        <v>594918.5099999999</v>
      </c>
      <c r="F66" s="23" t="n">
        <v>0.8781265336612095</v>
      </c>
      <c r="G66" s="10" t="n">
        <v>580.3636363636364</v>
      </c>
      <c r="H66" s="10" t="n">
        <v>49</v>
      </c>
      <c r="I66" s="10" t="n">
        <v>442</v>
      </c>
      <c r="J66" s="23" t="n">
        <v>0.7615914786967418</v>
      </c>
    </row>
    <row r="67">
      <c r="A67" s="8" t="n">
        <v>12</v>
      </c>
      <c r="B67" s="8" t="inlineStr">
        <is>
          <t>12.05.2026</t>
        </is>
      </c>
      <c r="C67" s="10" t="n">
        <v>748754.1449269963</v>
      </c>
      <c r="D67" s="10" t="n">
        <v>66023.91</v>
      </c>
      <c r="E67" s="10" t="n">
        <v>660942.4199999999</v>
      </c>
      <c r="F67" s="23" t="n">
        <v>0.8827228863814062</v>
      </c>
      <c r="G67" s="10" t="n">
        <v>643.2167832167833</v>
      </c>
      <c r="H67" s="10" t="n">
        <v>47</v>
      </c>
      <c r="I67" s="10" t="n">
        <v>489</v>
      </c>
      <c r="J67" s="23" t="n">
        <v>0.7602413568166992</v>
      </c>
    </row>
    <row r="68">
      <c r="A68" s="8" t="n">
        <v>13</v>
      </c>
      <c r="B68" s="8" t="inlineStr">
        <is>
          <t>13.05.2026</t>
        </is>
      </c>
      <c r="C68" s="10" t="n">
        <v>828226.0967248352</v>
      </c>
      <c r="D68" s="10" t="n">
        <v>101339.38</v>
      </c>
      <c r="E68" s="10" t="n">
        <v>762281.7999999999</v>
      </c>
      <c r="F68" s="23" t="n">
        <v>0.9203788711976022</v>
      </c>
      <c r="G68" s="10" t="n">
        <v>713.1188811188812</v>
      </c>
      <c r="H68" s="10" t="n">
        <v>64</v>
      </c>
      <c r="I68" s="10" t="n">
        <v>553</v>
      </c>
      <c r="J68" s="23" t="n">
        <v>0.7754667764964305</v>
      </c>
    </row>
    <row r="69">
      <c r="A69" s="8" t="n">
        <v>14</v>
      </c>
      <c r="B69" s="8" t="inlineStr">
        <is>
          <t>14.05.2026</t>
        </is>
      </c>
      <c r="C69" s="10" t="n">
        <v>896513.9778552549</v>
      </c>
      <c r="D69" s="10" t="n">
        <v>80982.06</v>
      </c>
      <c r="E69" s="10" t="n">
        <v>843263.8599999999</v>
      </c>
      <c r="F69" s="23" t="n">
        <v>0.9406031370725014</v>
      </c>
      <c r="G69" s="10" t="n">
        <v>771.86013986014</v>
      </c>
      <c r="H69" s="10" t="n">
        <v>49</v>
      </c>
      <c r="I69" s="10" t="n">
        <v>602</v>
      </c>
      <c r="J69" s="23" t="n">
        <v>0.7799340436326737</v>
      </c>
    </row>
    <row r="70">
      <c r="A70" s="8" t="n">
        <v>15</v>
      </c>
      <c r="B70" s="8" t="inlineStr">
        <is>
          <t>15.05.2026</t>
        </is>
      </c>
      <c r="C70" s="10" t="n">
        <v>958920.9427645613</v>
      </c>
      <c r="D70" s="10" t="n">
        <v>69479.22</v>
      </c>
      <c r="E70" s="10" t="n">
        <v>912743.0799999998</v>
      </c>
      <c r="F70" s="23" t="n">
        <v>0.9518439313344945</v>
      </c>
      <c r="G70" s="10" t="n">
        <v>822.9650349650351</v>
      </c>
      <c r="H70" s="10" t="n">
        <v>42</v>
      </c>
      <c r="I70" s="10" t="n">
        <v>644</v>
      </c>
      <c r="J70" s="23" t="n">
        <v>0.7825362836069473</v>
      </c>
    </row>
    <row r="71">
      <c r="A71" s="8" t="n">
        <v>16</v>
      </c>
      <c r="B71" s="8" t="inlineStr">
        <is>
          <t>16.05.2026</t>
        </is>
      </c>
      <c r="C71" s="10" t="n">
        <v>1014052.290571399</v>
      </c>
      <c r="D71" s="10" t="n">
        <v>45152.84</v>
      </c>
      <c r="E71" s="10" t="n">
        <v>957895.9199999998</v>
      </c>
      <c r="F71" s="23" t="n">
        <v>0.9446218197093607</v>
      </c>
      <c r="G71" s="10" t="n">
        <v>872.8951048951051</v>
      </c>
      <c r="H71" s="10" t="n">
        <v>27</v>
      </c>
      <c r="I71" s="10" t="n">
        <v>671</v>
      </c>
      <c r="J71" s="23" t="n">
        <v>0.7687063385246425</v>
      </c>
    </row>
    <row r="72">
      <c r="A72" s="8" t="n">
        <v>17</v>
      </c>
      <c r="B72" s="8" t="inlineStr">
        <is>
          <t>17.05.2026</t>
        </is>
      </c>
      <c r="C72" s="10" t="n">
        <v>1057586.022144745</v>
      </c>
      <c r="D72" s="10" t="n">
        <v>29795.96</v>
      </c>
      <c r="E72" s="10" t="n">
        <v>987691.8799999998</v>
      </c>
      <c r="F72" s="23" t="n">
        <v>0.9339116245097469</v>
      </c>
      <c r="G72" s="10" t="n">
        <v>908.1398601398603</v>
      </c>
      <c r="H72" s="10" t="n">
        <v>24</v>
      </c>
      <c r="I72" s="10" t="n">
        <v>695</v>
      </c>
      <c r="J72" s="23" t="n">
        <v>0.7653006221893672</v>
      </c>
    </row>
    <row r="73">
      <c r="A73" s="8" t="n">
        <v>18</v>
      </c>
      <c r="B73" s="8" t="inlineStr">
        <is>
          <t>18.05.2026</t>
        </is>
      </c>
      <c r="C73" s="10" t="n">
        <v>1125743.076860287</v>
      </c>
      <c r="D73" s="10" t="n">
        <v>97386.23</v>
      </c>
      <c r="E73" s="10" t="n">
        <v>1085078.11</v>
      </c>
      <c r="F73" s="23" t="n">
        <v>0.9638772223465921</v>
      </c>
      <c r="G73" s="10" t="n">
        <v>966.2937062937065</v>
      </c>
      <c r="H73" s="10" t="n">
        <v>70</v>
      </c>
      <c r="I73" s="10" t="n">
        <v>765</v>
      </c>
      <c r="J73" s="23" t="n">
        <v>0.7916847590099868</v>
      </c>
    </row>
    <row r="74">
      <c r="A74" s="8" t="n">
        <v>19</v>
      </c>
      <c r="B74" s="8" t="inlineStr">
        <is>
          <t>19.05.2026</t>
        </is>
      </c>
      <c r="C74" s="10" t="n">
        <v>1197011.133854624</v>
      </c>
      <c r="D74" s="10" t="n">
        <v>84807.75</v>
      </c>
      <c r="E74" s="10" t="n">
        <v>1169885.86</v>
      </c>
      <c r="F74" s="23" t="n">
        <v>0.9773391632814016</v>
      </c>
      <c r="G74" s="10" t="n">
        <v>1029.146853146853</v>
      </c>
      <c r="H74" s="10" t="n">
        <v>53</v>
      </c>
      <c r="I74" s="10" t="n">
        <v>818</v>
      </c>
      <c r="J74" s="23" t="n">
        <v>0.7948331158947596</v>
      </c>
    </row>
    <row r="75">
      <c r="A75" s="8" t="n">
        <v>20</v>
      </c>
      <c r="B75" s="8" t="inlineStr">
        <is>
          <t>20.05.2026</t>
        </is>
      </c>
      <c r="C75" s="10" t="n">
        <v>1276483.085652463</v>
      </c>
      <c r="D75" s="10" t="n">
        <v>90947.48999999999</v>
      </c>
      <c r="E75" s="10" t="n">
        <v>1260833.35</v>
      </c>
      <c r="F75" s="23" t="n">
        <v>0.9877399584621495</v>
      </c>
      <c r="G75" s="10" t="n">
        <v>1099.048951048951</v>
      </c>
      <c r="H75" s="10" t="n">
        <v>57</v>
      </c>
      <c r="I75" s="10" t="n">
        <v>875</v>
      </c>
      <c r="J75" s="23" t="n">
        <v>0.7961428825939781</v>
      </c>
    </row>
    <row r="76">
      <c r="A76" s="8" t="n">
        <v>21</v>
      </c>
      <c r="B76" s="8" t="inlineStr">
        <is>
          <t>21.05.2026</t>
        </is>
      </c>
      <c r="C76" s="10" t="n">
        <v>1344770.966782882</v>
      </c>
      <c r="D76" s="10" t="n">
        <v>69555.42000000001</v>
      </c>
      <c r="E76" s="10" t="n">
        <v>1330388.77</v>
      </c>
      <c r="F76" s="23" t="n">
        <v>0.9893050957091308</v>
      </c>
      <c r="G76" s="10" t="n">
        <v>1157.79020979021</v>
      </c>
      <c r="H76" s="10" t="n">
        <v>48</v>
      </c>
      <c r="I76" s="10" t="n">
        <v>923</v>
      </c>
      <c r="J76" s="23" t="n">
        <v>0.797208330313353</v>
      </c>
    </row>
    <row r="77">
      <c r="A77" s="8" t="n">
        <v>22</v>
      </c>
      <c r="B77" s="8" t="inlineStr">
        <is>
          <t>22.05.2026</t>
        </is>
      </c>
      <c r="C77" s="10" t="n">
        <v>1407177.931692189</v>
      </c>
      <c r="D77" s="10" t="n">
        <v>77889.45</v>
      </c>
      <c r="E77" s="10" t="n">
        <v>1408278.22</v>
      </c>
      <c r="F77" s="23" t="n">
        <v>1.000781911287145</v>
      </c>
      <c r="G77" s="10" t="n">
        <v>1208.895104895105</v>
      </c>
      <c r="H77" s="10" t="n">
        <v>54</v>
      </c>
      <c r="I77" s="10" t="n">
        <v>977</v>
      </c>
      <c r="J77" s="23" t="n">
        <v>0.8081759914850293</v>
      </c>
    </row>
    <row r="78">
      <c r="A78" s="8" t="n">
        <v>23</v>
      </c>
      <c r="B78" s="8" t="inlineStr">
        <is>
          <t>23.05.2026</t>
        </is>
      </c>
      <c r="C78" s="10" t="n">
        <v>1462309.279499026</v>
      </c>
      <c r="D78" s="10" t="n">
        <v>28384.38</v>
      </c>
      <c r="E78" s="10" t="n">
        <v>1436662.6</v>
      </c>
      <c r="F78" s="23" t="n">
        <v>0.9824615217460612</v>
      </c>
      <c r="G78" s="10" t="n">
        <v>1258.825174825175</v>
      </c>
      <c r="H78" s="10" t="n">
        <v>18</v>
      </c>
      <c r="I78" s="10" t="n">
        <v>995</v>
      </c>
      <c r="J78" s="23" t="n">
        <v>0.7904195275870496</v>
      </c>
    </row>
    <row r="79">
      <c r="A79" s="8" t="n">
        <v>24</v>
      </c>
      <c r="B79" s="8" t="inlineStr">
        <is>
          <t>24.05.2026</t>
        </is>
      </c>
      <c r="C79" s="10" t="n">
        <v>1505843.011072373</v>
      </c>
      <c r="D79" s="10" t="n">
        <v>50508.17</v>
      </c>
      <c r="E79" s="10" t="n">
        <v>1487170.77</v>
      </c>
      <c r="F79" s="23" t="n">
        <v>0.987600140960859</v>
      </c>
      <c r="G79" s="10" t="n">
        <v>1294.06993006993</v>
      </c>
      <c r="H79" s="10" t="n">
        <v>31</v>
      </c>
      <c r="I79" s="10" t="n">
        <v>1026</v>
      </c>
      <c r="J79" s="23" t="n">
        <v>0.7928474158614874</v>
      </c>
    </row>
    <row r="80">
      <c r="A80" s="8" t="n">
        <v>25</v>
      </c>
      <c r="B80" s="8" t="inlineStr">
        <is>
          <t>25.05.2026</t>
        </is>
      </c>
      <c r="C80" s="10" t="n">
        <v>1574000.065787915</v>
      </c>
      <c r="D80" s="10" t="n">
        <v>64215.84</v>
      </c>
      <c r="E80" s="10" t="n">
        <v>1551386.61</v>
      </c>
      <c r="F80" s="23" t="n">
        <v>0.9856331290706806</v>
      </c>
      <c r="G80" s="10" t="n">
        <v>1352.223776223776</v>
      </c>
      <c r="H80" s="10" t="n">
        <v>41</v>
      </c>
      <c r="I80" s="10" t="n">
        <v>1067</v>
      </c>
      <c r="J80" s="23" t="n">
        <v>0.7890705804476438</v>
      </c>
    </row>
    <row r="81">
      <c r="A81" s="8" t="n">
        <v>26</v>
      </c>
      <c r="B81" s="8" t="inlineStr">
        <is>
          <t>26.05.2026</t>
        </is>
      </c>
      <c r="C81" s="10" t="n">
        <v>1645268.122782251</v>
      </c>
      <c r="D81" s="10" t="n">
        <v>87038.82999999999</v>
      </c>
      <c r="E81" s="10" t="n">
        <v>1638425.44</v>
      </c>
      <c r="F81" s="23" t="n">
        <v>0.9958409923054485</v>
      </c>
      <c r="G81" s="10" t="n">
        <v>1415.076923076923</v>
      </c>
      <c r="H81" s="10" t="n">
        <v>54</v>
      </c>
      <c r="I81" s="10" t="n">
        <v>1121</v>
      </c>
      <c r="J81" s="23" t="n">
        <v>0.7921830832789736</v>
      </c>
    </row>
    <row r="82">
      <c r="A82" s="8" t="n">
        <v>27</v>
      </c>
      <c r="B82" s="8" t="inlineStr">
        <is>
          <t>27.05.2026</t>
        </is>
      </c>
      <c r="C82" s="10" t="n">
        <v>1724740.07458009</v>
      </c>
      <c r="D82" s="10" t="n">
        <v>70570.92999999999</v>
      </c>
      <c r="E82" s="10" t="n">
        <v>1708996.37</v>
      </c>
      <c r="F82" s="23" t="n">
        <v>0.9908718392921185</v>
      </c>
      <c r="G82" s="10" t="n">
        <v>1484.979020979021</v>
      </c>
      <c r="H82" s="10" t="n">
        <v>51</v>
      </c>
      <c r="I82" s="10" t="n">
        <v>1172</v>
      </c>
      <c r="J82" s="23" t="n">
        <v>0.7892367389993971</v>
      </c>
    </row>
    <row r="83">
      <c r="A83" s="8" t="n">
        <v>28</v>
      </c>
      <c r="B83" s="8" t="inlineStr">
        <is>
          <t>28.05.2026</t>
        </is>
      </c>
      <c r="C83" s="10" t="n">
        <v>1793027.95571051</v>
      </c>
      <c r="D83" s="10" t="n">
        <v>87535.95</v>
      </c>
      <c r="E83" s="10" t="n">
        <v>1796532.32</v>
      </c>
      <c r="F83" s="23" t="n">
        <v>1.001954439292666</v>
      </c>
      <c r="G83" s="10" t="n">
        <v>1543.72027972028</v>
      </c>
      <c r="H83" s="10" t="n">
        <v>68</v>
      </c>
      <c r="I83" s="10" t="n">
        <v>1240</v>
      </c>
      <c r="J83" s="23" t="n">
        <v>0.8032543306515908</v>
      </c>
    </row>
    <row r="84">
      <c r="A84" s="8" t="n">
        <v>29</v>
      </c>
      <c r="B84" s="8" t="inlineStr">
        <is>
          <t>29.05.2026</t>
        </is>
      </c>
      <c r="C84" s="10" t="n">
        <v>1855434.920619816</v>
      </c>
      <c r="D84" s="10" t="n">
        <v>65526.17</v>
      </c>
      <c r="E84" s="10" t="n">
        <v>1862058.49</v>
      </c>
      <c r="F84" s="23" t="n">
        <v>1.003569820372881</v>
      </c>
      <c r="G84" s="10" t="n">
        <v>1594.825174825175</v>
      </c>
      <c r="H84" s="10" t="n">
        <v>42</v>
      </c>
      <c r="I84" s="10" t="n">
        <v>1282</v>
      </c>
      <c r="J84" s="23" t="n">
        <v>0.8038498640708585</v>
      </c>
    </row>
    <row r="85">
      <c r="A85" s="8" t="n">
        <v>30</v>
      </c>
      <c r="B85" s="8" t="inlineStr">
        <is>
          <t>30.05.2026</t>
        </is>
      </c>
      <c r="C85" s="10" t="n">
        <v>1910566.268426654</v>
      </c>
      <c r="D85" s="10" t="n">
        <v>60332.75</v>
      </c>
      <c r="E85" s="10" t="n">
        <v>1922391.24</v>
      </c>
      <c r="F85" s="23" t="n">
        <v>1.006189249631777</v>
      </c>
      <c r="G85" s="10" t="n">
        <v>1644.755244755245</v>
      </c>
      <c r="H85" s="10" t="n">
        <v>39</v>
      </c>
      <c r="I85" s="10" t="n">
        <v>1321</v>
      </c>
      <c r="J85" s="23" t="n">
        <v>0.8031590136054421</v>
      </c>
    </row>
    <row r="86">
      <c r="A86" s="8" t="n">
        <v>31</v>
      </c>
      <c r="B86" s="8" t="inlineStr">
        <is>
          <t>31.05.2026</t>
        </is>
      </c>
      <c r="C86" s="10" t="n">
        <v>1954100</v>
      </c>
      <c r="D86" s="10" t="n">
        <v>31646.25</v>
      </c>
      <c r="E86" s="10" t="n">
        <v>1954037.49</v>
      </c>
      <c r="F86" s="23" t="n">
        <v>0.9999680108489839</v>
      </c>
      <c r="G86" s="10" t="n">
        <v>1680</v>
      </c>
      <c r="H86" s="10" t="n">
        <v>20</v>
      </c>
      <c r="I86" s="10" t="n">
        <v>1341</v>
      </c>
      <c r="J86" s="23" t="n">
        <v>0.7982142857142858</v>
      </c>
    </row>
  </sheetData>
  <conditionalFormatting sqref="B8">
    <cfRule type="dataBar" priority="1">
      <dataBar showValue="1">
        <cfvo type="num" val="0"/>
        <cfvo type="num" val="1"/>
        <color rgb="00B7E4C7"/>
      </dataBar>
    </cfRule>
  </conditionalFormatting>
  <conditionalFormatting sqref="B11">
    <cfRule type="dataBar" priority="2">
      <dataBar showValue="1">
        <cfvo type="num" val="0"/>
        <cfvo type="num" val="1"/>
        <color rgb="00B7E4C7"/>
      </dataBar>
    </cfRule>
  </conditionalFormatting>
  <conditionalFormatting sqref="D17:D19">
    <cfRule type="dataBar" priority="3">
      <dataBar showValue="1">
        <cfvo type="num" val="0"/>
        <cfvo type="num" val="1"/>
        <color rgb="00B7E4C7"/>
      </dataBar>
    </cfRule>
  </conditionalFormatting>
  <conditionalFormatting sqref="G17:G19">
    <cfRule type="dataBar" priority="3">
      <dataBar showValue="1">
        <cfvo type="num" val="0"/>
        <cfvo type="num" val="1"/>
        <color rgb="00B7E4C7"/>
      </dataBar>
    </cfRule>
  </conditionalFormatting>
  <conditionalFormatting sqref="E25:E50">
    <cfRule type="dataBar" priority="5">
      <dataBar showValue="1">
        <cfvo type="num" val="0"/>
        <cfvo type="num" val="1"/>
        <color rgb="00B7E4C7"/>
      </dataBar>
    </cfRule>
  </conditionalFormatting>
  <conditionalFormatting sqref="H25:H50">
    <cfRule type="dataBar" priority="5">
      <dataBar showValue="1">
        <cfvo type="num" val="0"/>
        <cfvo type="num" val="1"/>
        <color rgb="00B7E4C7"/>
      </dataBar>
    </cfRule>
  </conditionalFormatting>
  <conditionalFormatting sqref="F56:F86">
    <cfRule type="dataBar" priority="7">
      <dataBar showValue="1">
        <cfvo type="num" val="0"/>
        <cfvo type="num" val="1"/>
        <color rgb="00B7E4C7"/>
      </dataBar>
    </cfRule>
  </conditionalFormatting>
  <conditionalFormatting sqref="J56:J86">
    <cfRule type="dataBar" priority="7">
      <dataBar showValue="1">
        <cfvo type="num" val="0"/>
        <cfvo type="num" val="1"/>
        <color rgb="00B7E4C7"/>
      </dataBar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2026-09-03T13:44:42Z</dcterms:created>
  <dcterms:modified xsi:type="dcterms:W3CDTF">2026-09-03T13:44:43Z</dcterms:modified>
</cp:coreProperties>
</file>